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Procurement\Purchasing\website\WP-Media-P\purchasing\images_bids\CP052919-ITB\"/>
    </mc:Choice>
  </mc:AlternateContent>
  <bookViews>
    <workbookView xWindow="0" yWindow="0" windowWidth="19170" windowHeight="8790" activeTab="2"/>
  </bookViews>
  <sheets>
    <sheet name="Instructions" sheetId="9" r:id="rId1"/>
    <sheet name="1-Sample Market Basket" sheetId="1" r:id="rId2"/>
    <sheet name="2-Category Discounts" sheetId="8" r:id="rId3"/>
    <sheet name="3-Financial Incentives" sheetId="10" r:id="rId4"/>
    <sheet name="4-Assumptions" sheetId="4" r:id="rId5"/>
  </sheets>
  <definedNames>
    <definedName name="_xlnm._FilterDatabase" localSheetId="1" hidden="1">'1-Sample Market Basket'!$B$5:$W$51</definedName>
    <definedName name="FA">'1-Sample Market Basket'!#REF!</definedName>
    <definedName name="FAS">'1-Sample Market Basket'!#REF!</definedName>
    <definedName name="GRA">'1-Sample Market Basket'!#REF!</definedName>
    <definedName name="MSC">'1-Sample Market Basket'!#REF!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K7" i="1" l="1"/>
  <c r="K8" i="1"/>
  <c r="K9" i="1"/>
  <c r="K10" i="1"/>
  <c r="K11" i="1"/>
  <c r="L11" i="1" s="1"/>
  <c r="K12" i="1"/>
  <c r="L12" i="1" s="1"/>
  <c r="K13" i="1"/>
  <c r="L13" i="1" s="1"/>
  <c r="K14" i="1"/>
  <c r="L14" i="1" s="1"/>
  <c r="K15" i="1"/>
  <c r="K16" i="1"/>
  <c r="L16" i="1" s="1"/>
  <c r="K17" i="1"/>
  <c r="L17" i="1" s="1"/>
  <c r="K18" i="1"/>
  <c r="L18" i="1" s="1"/>
  <c r="K19" i="1"/>
  <c r="K20" i="1"/>
  <c r="L20" i="1" s="1"/>
  <c r="K21" i="1"/>
  <c r="L21" i="1" s="1"/>
  <c r="K22" i="1"/>
  <c r="L22" i="1" s="1"/>
  <c r="K23" i="1"/>
  <c r="K24" i="1"/>
  <c r="L24" i="1" s="1"/>
  <c r="K25" i="1"/>
  <c r="L25" i="1" s="1"/>
  <c r="K26" i="1"/>
  <c r="L26" i="1" s="1"/>
  <c r="K27" i="1"/>
  <c r="K28" i="1"/>
  <c r="L28" i="1" s="1"/>
  <c r="K29" i="1"/>
  <c r="L29" i="1" s="1"/>
  <c r="K30" i="1"/>
  <c r="L30" i="1" s="1"/>
  <c r="K31" i="1"/>
  <c r="K32" i="1"/>
  <c r="L32" i="1" s="1"/>
  <c r="K33" i="1"/>
  <c r="L33" i="1" s="1"/>
  <c r="K34" i="1"/>
  <c r="L34" i="1" s="1"/>
  <c r="K35" i="1"/>
  <c r="K36" i="1"/>
  <c r="L36" i="1" s="1"/>
  <c r="K37" i="1"/>
  <c r="L37" i="1" s="1"/>
  <c r="K38" i="1"/>
  <c r="L38" i="1" s="1"/>
  <c r="K39" i="1"/>
  <c r="K40" i="1"/>
  <c r="L40" i="1" s="1"/>
  <c r="K41" i="1"/>
  <c r="L41" i="1" s="1"/>
  <c r="K42" i="1"/>
  <c r="L42" i="1" s="1"/>
  <c r="K43" i="1"/>
  <c r="K44" i="1"/>
  <c r="L44" i="1" s="1"/>
  <c r="K45" i="1"/>
  <c r="L45" i="1" s="1"/>
  <c r="K46" i="1"/>
  <c r="L46" i="1" s="1"/>
  <c r="K47" i="1"/>
  <c r="K48" i="1"/>
  <c r="L48" i="1" s="1"/>
  <c r="K49" i="1"/>
  <c r="L49" i="1" s="1"/>
  <c r="K51" i="1"/>
  <c r="L51" i="1" s="1"/>
  <c r="L7" i="1"/>
  <c r="L8" i="1"/>
  <c r="L9" i="1"/>
  <c r="L10" i="1"/>
  <c r="L15" i="1"/>
  <c r="L19" i="1"/>
  <c r="L23" i="1"/>
  <c r="L27" i="1"/>
  <c r="L31" i="1"/>
  <c r="L35" i="1"/>
  <c r="L39" i="1"/>
  <c r="L43" i="1"/>
  <c r="L47" i="1"/>
  <c r="K6" i="1"/>
  <c r="L6" i="1" s="1"/>
  <c r="V7" i="1" l="1"/>
  <c r="W7" i="1" s="1"/>
  <c r="V8" i="1"/>
  <c r="W8" i="1" s="1"/>
  <c r="V9" i="1"/>
  <c r="W9" i="1" s="1"/>
  <c r="V10" i="1"/>
  <c r="W10" i="1" s="1"/>
  <c r="V11" i="1"/>
  <c r="W11" i="1" s="1"/>
  <c r="V12" i="1"/>
  <c r="W12" i="1" s="1"/>
  <c r="V13" i="1"/>
  <c r="W13" i="1" s="1"/>
  <c r="V14" i="1"/>
  <c r="W14" i="1" s="1"/>
  <c r="V15" i="1"/>
  <c r="W15" i="1" s="1"/>
  <c r="V16" i="1"/>
  <c r="W16" i="1" s="1"/>
  <c r="V17" i="1"/>
  <c r="W17" i="1" s="1"/>
  <c r="V18" i="1"/>
  <c r="W18" i="1" s="1"/>
  <c r="V19" i="1"/>
  <c r="W19" i="1" s="1"/>
  <c r="V20" i="1"/>
  <c r="W20" i="1" s="1"/>
  <c r="V21" i="1"/>
  <c r="W21" i="1" s="1"/>
  <c r="V22" i="1"/>
  <c r="W22" i="1" s="1"/>
  <c r="V23" i="1"/>
  <c r="W23" i="1" s="1"/>
  <c r="V24" i="1"/>
  <c r="W24" i="1" s="1"/>
  <c r="V25" i="1"/>
  <c r="W25" i="1" s="1"/>
  <c r="V26" i="1"/>
  <c r="W26" i="1" s="1"/>
  <c r="V27" i="1"/>
  <c r="W27" i="1" s="1"/>
  <c r="V28" i="1"/>
  <c r="W28" i="1" s="1"/>
  <c r="V29" i="1"/>
  <c r="W29" i="1" s="1"/>
  <c r="V30" i="1"/>
  <c r="W30" i="1" s="1"/>
  <c r="V31" i="1"/>
  <c r="W31" i="1" s="1"/>
  <c r="V32" i="1"/>
  <c r="W32" i="1" s="1"/>
  <c r="V33" i="1"/>
  <c r="W33" i="1" s="1"/>
  <c r="V34" i="1"/>
  <c r="W34" i="1" s="1"/>
  <c r="V35" i="1"/>
  <c r="W35" i="1" s="1"/>
  <c r="V36" i="1"/>
  <c r="W36" i="1" s="1"/>
  <c r="V37" i="1"/>
  <c r="W37" i="1" s="1"/>
  <c r="V38" i="1"/>
  <c r="W38" i="1" s="1"/>
  <c r="V39" i="1"/>
  <c r="W39" i="1" s="1"/>
  <c r="V40" i="1"/>
  <c r="W40" i="1" s="1"/>
  <c r="V41" i="1"/>
  <c r="W41" i="1" s="1"/>
  <c r="V42" i="1"/>
  <c r="W42" i="1" s="1"/>
  <c r="V43" i="1"/>
  <c r="W43" i="1" s="1"/>
  <c r="V44" i="1"/>
  <c r="W44" i="1" s="1"/>
  <c r="V45" i="1"/>
  <c r="W45" i="1" s="1"/>
  <c r="V46" i="1"/>
  <c r="W46" i="1" s="1"/>
  <c r="V47" i="1"/>
  <c r="W47" i="1" s="1"/>
  <c r="V48" i="1"/>
  <c r="W48" i="1" s="1"/>
  <c r="V49" i="1"/>
  <c r="W49" i="1" s="1"/>
  <c r="V51" i="1"/>
  <c r="W51" i="1" s="1"/>
  <c r="V6" i="1"/>
  <c r="W6" i="1" s="1"/>
</calcChain>
</file>

<file path=xl/sharedStrings.xml><?xml version="1.0" encoding="utf-8"?>
<sst xmlns="http://schemas.openxmlformats.org/spreadsheetml/2006/main" count="258" uniqueCount="193">
  <si>
    <t>Item Description</t>
  </si>
  <si>
    <t>UOM</t>
  </si>
  <si>
    <t>Alternate/ Substition Item Description</t>
  </si>
  <si>
    <t>OEM/Brand</t>
  </si>
  <si>
    <t>Instructions</t>
  </si>
  <si>
    <t xml:space="preserve">3. This appendix should include the following:
                            </t>
  </si>
  <si>
    <t>#</t>
  </si>
  <si>
    <t>ASSUMPTIONS</t>
  </si>
  <si>
    <t>Net Unit Price</t>
  </si>
  <si>
    <t>Net Extended Price</t>
  </si>
  <si>
    <t>Base Unit Price</t>
  </si>
  <si>
    <t>QTY</t>
  </si>
  <si>
    <t>OEM Part #</t>
  </si>
  <si>
    <t>OEM Part  #</t>
  </si>
  <si>
    <t>Respondent's Part #</t>
  </si>
  <si>
    <t>Respondent's Category</t>
  </si>
  <si>
    <t>Category</t>
  </si>
  <si>
    <t>What is your mark-up % for non-catalog, special order, or third party sales?</t>
  </si>
  <si>
    <t>Distribution (e.g. one-time, quarterly, annually)</t>
  </si>
  <si>
    <t>Metric (e.g. dollar-one, growth)</t>
  </si>
  <si>
    <t>Volume Requirements</t>
  </si>
  <si>
    <t>Amount (% or $)</t>
  </si>
  <si>
    <t>Other Financial Incentives:</t>
  </si>
  <si>
    <t>Year-Over-Year Growth Rebate</t>
  </si>
  <si>
    <t>Migration/Conversion Credit</t>
  </si>
  <si>
    <t>Account Set-up Bonus/Credit</t>
  </si>
  <si>
    <t>e-Procurement Rebate</t>
  </si>
  <si>
    <t>Rebate</t>
  </si>
  <si>
    <t>Financial Incentive</t>
  </si>
  <si>
    <t>Financial Incentives</t>
  </si>
  <si>
    <t>Discount %</t>
  </si>
  <si>
    <t>Mueller</t>
  </si>
  <si>
    <t>MUELLER TAPEWRAP WHITE 3" X 6YD 16/CS</t>
  </si>
  <si>
    <t>16/Case</t>
  </si>
  <si>
    <t>Microflex</t>
  </si>
  <si>
    <t>MICROFLEX NITRILE FREEFORM GLOVES LARGE 100/BX</t>
  </si>
  <si>
    <t>100/Box</t>
  </si>
  <si>
    <t>ASO</t>
  </si>
  <si>
    <t>ASO ANKLE BRACE BLACK MEDIUM</t>
  </si>
  <si>
    <t>Each</t>
  </si>
  <si>
    <t>SJ.23X30</t>
  </si>
  <si>
    <t>SEIRIN</t>
  </si>
  <si>
    <t>ACUPUNCTURE  NEEDLE SEIRIN  J-TYPE NO.3  .23 X 30MM 100/BX</t>
  </si>
  <si>
    <t>100/box</t>
  </si>
  <si>
    <t>Dukal</t>
  </si>
  <si>
    <t>SUTURE REMOVAL KIT</t>
  </si>
  <si>
    <t>Bayer-Coppertone</t>
  </si>
  <si>
    <t>COPPERTONE  SPORT SPF30 7OZ</t>
  </si>
  <si>
    <t>Per Bottle</t>
  </si>
  <si>
    <t>PRO11</t>
  </si>
  <si>
    <t>Pro Scissors</t>
  </si>
  <si>
    <t>PRO 11 SUPER SCISSORS</t>
  </si>
  <si>
    <t>01‐01658‐0K0</t>
  </si>
  <si>
    <t>ANY</t>
  </si>
  <si>
    <t>TOE NAIL CLIPPER</t>
  </si>
  <si>
    <t>Vettex</t>
  </si>
  <si>
    <t>VETTEX DOUBLE MOUTH/LIPGUARD BLUE</t>
  </si>
  <si>
    <t>Hartmann-Conco</t>
  </si>
  <si>
    <t>CONCO BANDAID STRIPS LARGE  1" X 3"  100/BX  LF</t>
  </si>
  <si>
    <t>CONCO BANDAID STRIPS SMALL  3/4" x 3" 100/BX  LF</t>
  </si>
  <si>
    <t>CONCO PATCHES 2" X 3" BANDAID  50/BX LF</t>
  </si>
  <si>
    <t>50/Box</t>
  </si>
  <si>
    <t>Cramer</t>
  </si>
  <si>
    <t>CRAMER ESS KNEE COMPRESSION   SLEEVE LG/XL 16"-18" BLACK</t>
  </si>
  <si>
    <t>Biofreeze</t>
  </si>
  <si>
    <t>BIOFREEZE 360 SPRAY 4 OZ</t>
  </si>
  <si>
    <t>BIOFREEZE 4 OZ.</t>
  </si>
  <si>
    <t>FOAM HEEL &amp; LACE PADS  2000/CS</t>
  </si>
  <si>
    <t>2000/Case</t>
  </si>
  <si>
    <t>CONCO PRO'S CHOICE COHESIVE  3" X 6 YDS WHITE 16 RL/CS</t>
  </si>
  <si>
    <t>16 Rolls/Case</t>
  </si>
  <si>
    <t>Johnson and Johnson</t>
  </si>
  <si>
    <t>ZONAS POROUS TAPE 1.5" 32 RL/CS</t>
  </si>
  <si>
    <t>32 Rolls/Case</t>
  </si>
  <si>
    <t>735-7338</t>
  </si>
  <si>
    <t>Halls</t>
  </si>
  <si>
    <t>HALLS CHERRY DROPS  30/BG</t>
  </si>
  <si>
    <t>30 drops/Bag</t>
  </si>
  <si>
    <t>CONCO PRO'S CHOICE COHESIVE  2" X 6YDS, WHITE, 24 RL/CS</t>
  </si>
  <si>
    <t>24 Rolls/Case</t>
  </si>
  <si>
    <t>CONCO PRO'S CHOICE COHESIVE  1.5" X 6 YDS, WHITE, 32RL/CS</t>
  </si>
  <si>
    <t>CONCO 4 WING 3" X 3" BANDAID  50/BX  LF</t>
  </si>
  <si>
    <t>50 bandages/Box</t>
  </si>
  <si>
    <t>117916CS</t>
  </si>
  <si>
    <t>HYDROGEN PEROXIDE  16 OZ</t>
  </si>
  <si>
    <t>12 bottles/Case</t>
  </si>
  <si>
    <t>64‐3025T</t>
  </si>
  <si>
    <t>Jaybird and Mais</t>
  </si>
  <si>
    <t>MOLESKIN TAN 3" X 25 YDS 1 ROLL PREMIUM GRADE LF</t>
  </si>
  <si>
    <t>Per Roll</t>
  </si>
  <si>
    <t>MDS098003Z</t>
  </si>
  <si>
    <t>Medline</t>
  </si>
  <si>
    <t>ALCOHOL ISOPROPYL 70% 16 OZ.</t>
  </si>
  <si>
    <t>16oz/Bottle</t>
  </si>
  <si>
    <t>STERILE WATER 500 ML PLASTIC BOTTLE</t>
  </si>
  <si>
    <t>Per Case</t>
  </si>
  <si>
    <t>Collins</t>
  </si>
  <si>
    <t>COLLINS GAUZE 3" X 3" STERILE  100/BX 24/CS 12 PLY IND WRAPPED</t>
  </si>
  <si>
    <t>COLLINS GAUZE 4" X 4" STERILE  100/BX 12/CS 12 PLY IND WRAPPED</t>
  </si>
  <si>
    <t>MUELLER M WRAP PREWRAP NATURAL 48/CASE</t>
  </si>
  <si>
    <t>3M</t>
  </si>
  <si>
    <t>SCOTCHCAST SOFT CAST 2" X 4 YD 10/BX</t>
  </si>
  <si>
    <t>10 casts/box</t>
  </si>
  <si>
    <t>CONCO BANDAID FINGERTIP LARGE  2" X 2 1/2"  50/BX  LF</t>
  </si>
  <si>
    <t>50 bandages/box</t>
  </si>
  <si>
    <t>Medi‐First</t>
  </si>
  <si>
    <t>MEDI WASH 4 OZ</t>
  </si>
  <si>
    <t>Botle</t>
  </si>
  <si>
    <t>Dynarex</t>
  </si>
  <si>
    <t>POVIDONE PREP SOLUTION 16 OZ</t>
  </si>
  <si>
    <t>Bottle</t>
  </si>
  <si>
    <t>MDS093944</t>
  </si>
  <si>
    <t>POVIDONE SOLUTION 4 OZ</t>
  </si>
  <si>
    <t>CONCO BANDAID FINGERTIP SMALL  2" X 1 3/4"  100/BX  LF</t>
  </si>
  <si>
    <t>100 bandages/box</t>
  </si>
  <si>
    <t>CONCO PRO'S CHOICE STRETCH TAPE  2" X 5 YDS  24/CS  LF</t>
  </si>
  <si>
    <t>24 bandages/box</t>
  </si>
  <si>
    <t>SkinStitch</t>
  </si>
  <si>
    <t>SKINSTITCH DERMABOND 10/BOX</t>
  </si>
  <si>
    <t>10/box</t>
  </si>
  <si>
    <t>CA964-31-C4</t>
  </si>
  <si>
    <t>Roylan</t>
  </si>
  <si>
    <t>AQUAPLAST SOLID WHITE  EACH  1/8" X 18" X 24"</t>
  </si>
  <si>
    <t>ZONAS MEDICAL BOX 1" 12BX/CS TAPE</t>
  </si>
  <si>
    <t>R1547</t>
  </si>
  <si>
    <t>3M STERI STRIPS 1/2" X 4"  300/BX</t>
  </si>
  <si>
    <t>300/box</t>
  </si>
  <si>
    <t>R1541</t>
  </si>
  <si>
    <t>3M STERI STRIPS 1/4" X 3"  150 STRIPS PER BOX</t>
  </si>
  <si>
    <t>150/box</t>
  </si>
  <si>
    <t>R1540</t>
  </si>
  <si>
    <t>3M STERI STRIPS 1/8" X 3"  250 STRIPS PER BOX</t>
  </si>
  <si>
    <t>250/box</t>
  </si>
  <si>
    <t>CONCO FLEXIBLE KNUCKLES BANDAID  1 1/2" X 3"  100/BX  LF</t>
  </si>
  <si>
    <t>4875ea/cs</t>
  </si>
  <si>
    <t>COLLINS N/ST "NUGAUZE" 4 PLY  TYPE GAUZE 3"X3"200/BG20  BG/CS</t>
  </si>
  <si>
    <r>
      <rPr>
        <sz val="14"/>
        <color rgb="FFFF0000"/>
        <rFont val="Calibri"/>
        <family val="2"/>
      </rPr>
      <t>Mueller</t>
    </r>
  </si>
  <si>
    <r>
      <rPr>
        <sz val="14"/>
        <color rgb="FFFF0000"/>
        <rFont val="Calibri"/>
        <family val="2"/>
      </rPr>
      <t>MUELLER TAPEWRAP WHITE 3" X 6YD 16/CS</t>
    </r>
  </si>
  <si>
    <r>
      <rPr>
        <sz val="14"/>
        <color rgb="FFFF0000"/>
        <rFont val="Calibri"/>
        <family val="2"/>
      </rPr>
      <t>16/Case</t>
    </r>
  </si>
  <si>
    <t xml:space="preserve">         • Respondents must complete columns F,G,H,I with the appropriate catalog/part #, base unit cost, and discount percentage for each line item</t>
  </si>
  <si>
    <t>EX.20%</t>
  </si>
  <si>
    <t>Market Basket</t>
  </si>
  <si>
    <t>Category Discounts</t>
  </si>
  <si>
    <t xml:space="preserve">         • If unable to provide the product or a substitute, leave the fields blank for that line item.</t>
  </si>
  <si>
    <t>Isotonic/Sports Drinks and related products</t>
  </si>
  <si>
    <t>Vitamins‐generic</t>
  </si>
  <si>
    <t>Bandages</t>
  </si>
  <si>
    <t>Gloves</t>
  </si>
  <si>
    <t>Antibiotic ointments and related products</t>
  </si>
  <si>
    <t>Pain Creams/Sprays</t>
  </si>
  <si>
    <t>Surgical/Medical Instruments</t>
  </si>
  <si>
    <t>Cramer Products</t>
  </si>
  <si>
    <t>Applicators-Sterile</t>
  </si>
  <si>
    <t>Applicators- Non-Sterile</t>
  </si>
  <si>
    <t>Vitamins‐name brand</t>
  </si>
  <si>
    <t>MARKET BASKET LIST ITEM</t>
  </si>
  <si>
    <t>SUBSTITUTE ITEM</t>
  </si>
  <si>
    <t>Additional Product</t>
  </si>
  <si>
    <t>x%</t>
  </si>
  <si>
    <t>Air Cast Ankle Braces</t>
  </si>
  <si>
    <t>Over the Counter Medications -  Unit Dose (generic)</t>
  </si>
  <si>
    <t>Johnson &amp; Johnson</t>
  </si>
  <si>
    <t>Normatec</t>
  </si>
  <si>
    <t>VPM-TG2</t>
  </si>
  <si>
    <t>WATERBOY VERT 23 GALLON TANKER  6 STATIONS GENERATION 2</t>
  </si>
  <si>
    <t>Waterboy</t>
  </si>
  <si>
    <r>
      <t xml:space="preserve">         •</t>
    </r>
    <r>
      <rPr>
        <sz val="11"/>
        <color theme="1"/>
        <rFont val="Calibri"/>
        <family val="2"/>
        <scheme val="minor"/>
      </rPr>
      <t xml:space="preserve"> If the line item is not avaiable in respondent's catalog, but a suitable substitute product can be provided, please complete columns M-U.  </t>
    </r>
  </si>
  <si>
    <t>2.  ANY ERRORS IN FORMULAS OR COMPILING THIS SPREADHSEET RELATED TO PRICING AND WORK EFFORT WILL BE THE VENDOR'S RESPONSBILITY AND NO
      OPPORTUNITY TO REVISIT SUBMITTED PRICING WILL BE ALLOWED IF SUCH REQUEST STEMS FROM AN INCORRECT/INACCURATE SUBMISSION.</t>
  </si>
  <si>
    <r>
      <t xml:space="preserve">1.   </t>
    </r>
    <r>
      <rPr>
        <u/>
        <sz val="11"/>
        <rFont val="Arial"/>
        <family val="2"/>
      </rPr>
      <t>All</t>
    </r>
    <r>
      <rPr>
        <sz val="11"/>
        <rFont val="Arial"/>
        <family val="2"/>
      </rPr>
      <t xml:space="preserve"> fields with this background color must be completed by Respondent. </t>
    </r>
  </si>
  <si>
    <t xml:space="preserve">     a. In tab 1, Respondents should provide pricing for the Original Equipment Manufacturer ("OEM") items listed in the University sample market basket.    </t>
  </si>
  <si>
    <t xml:space="preserve">         • Bidders should price these items according to the discounts offered in the Category Discounts tab.</t>
  </si>
  <si>
    <t xml:space="preserve">      b.  In Tab 2, Bidders should include pricing for each category, product type, and brand that they are offering as part of their proposal in the "Category Discounts" tab.  </t>
  </si>
  <si>
    <r>
      <t xml:space="preserve">          ·</t>
    </r>
    <r>
      <rPr>
        <sz val="7"/>
        <color theme="1"/>
        <rFont val="Times New Roman"/>
        <family val="1"/>
      </rPr>
      <t xml:space="preserve">         </t>
    </r>
    <r>
      <rPr>
        <sz val="11"/>
        <color theme="1"/>
        <rFont val="Calibri"/>
        <family val="2"/>
        <scheme val="minor"/>
      </rPr>
      <t>Bidders may add rows for specific brand/oem discounts within each category or indicate if the discount applies to ALL brans/oem lines within that category in the
                    OEM/Brand field.</t>
    </r>
  </si>
  <si>
    <r>
      <t xml:space="preserve">     ·</t>
    </r>
    <r>
      <rPr>
        <sz val="7"/>
        <color theme="1"/>
        <rFont val="Times New Roman"/>
        <family val="1"/>
      </rPr>
      <t xml:space="preserve">         </t>
    </r>
    <r>
      <rPr>
        <sz val="11"/>
        <color theme="1"/>
        <rFont val="Calibri"/>
        <family val="2"/>
        <scheme val="minor"/>
      </rPr>
      <t>Bidders may add rows for any additional categories they wish to offer as part of their propsoal that are not listed herein.</t>
    </r>
  </si>
  <si>
    <r>
      <t xml:space="preserve">         ·</t>
    </r>
    <r>
      <rPr>
        <sz val="7"/>
        <color theme="1"/>
        <rFont val="Times New Roman"/>
        <family val="1"/>
      </rPr>
      <t xml:space="preserve">         </t>
    </r>
    <r>
      <rPr>
        <sz val="11"/>
        <color theme="1"/>
        <rFont val="Calibri"/>
        <family val="2"/>
        <scheme val="minor"/>
      </rPr>
      <t>Bidder should also provide a mark-up % in the box provided for products that are non-catalog, special order or third party sales (i.e. products that will need to be
              specially acquired for sale by the Bidder).</t>
    </r>
  </si>
  <si>
    <t xml:space="preserve">    c. In tab 3, the respondent must detail any additional financial incentives and tiered pricing incentives they are providing with their proposal.  Respondents should
        provide information on the amount or % of the incentive, any volume requirements such as minimum or tiers of sales, applicable metrics (such as whether a rebate
        is applied to all spend or year-over-year growth), the distribution method of the incentive (one-time upfront, quarterly, etc.).</t>
  </si>
  <si>
    <t xml:space="preserve">     d. In tab 4, any assumptions made in compiling your response to this appendix which may or may not affect the cost of proposed good must be outlined on the worksheet
         titled "Assumptions".</t>
  </si>
  <si>
    <t>Proposer:  _______________________________</t>
  </si>
  <si>
    <t>Date:  _____________________</t>
  </si>
  <si>
    <t>Proposer:  _________________________</t>
  </si>
  <si>
    <t>Appendix B- Pricing Matrix</t>
  </si>
  <si>
    <t>Proposer:  _______________________</t>
  </si>
  <si>
    <t>Date:  __________________</t>
  </si>
  <si>
    <t>Appendix B - Pricing Matrix</t>
  </si>
  <si>
    <t>ITB #CP052919</t>
  </si>
  <si>
    <t>Matrix</t>
  </si>
  <si>
    <t>ITB# CP052919</t>
  </si>
  <si>
    <t>ITB #CP052919 - Sports Medical Supplies</t>
  </si>
  <si>
    <t>Antiseptics</t>
  </si>
  <si>
    <t>Mouth Guards</t>
  </si>
  <si>
    <t>Dynatronics</t>
  </si>
  <si>
    <t>Hartmann</t>
  </si>
  <si>
    <t>Braces/Sleeves/Slings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</si>
</sst>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0;[Red]##0"/>
    <numFmt numFmtId="166" formatCode="###0;###0"/>
  </numFmts>
  <fonts count="31" x14ac:knownFonts="1">
    <font>
      <sz val="11"/>
      <color theme="1"/>
      <name val="Calibri"/>
      <family val="2"/>
      <scheme val="minor"/>
    </font>
    <font>
      <sz val="11"/>
      <color theme="1"/>
      <name val="Calibri"/>
      <family val="2"/>
      <scheme val="minor"/>
    </font>
    <font>
      <sz val="10"/>
      <name val="Arial"/>
      <family val="2"/>
    </font>
    <font>
      <b/>
      <i/>
      <sz val="12"/>
      <name val="Arial"/>
      <family val="2"/>
    </font>
    <font>
      <b/>
      <sz val="16"/>
      <name val="Arial"/>
      <family val="2"/>
    </font>
    <font>
      <b/>
      <sz val="12"/>
      <name val="Arial"/>
      <family val="2"/>
    </font>
    <font>
      <b/>
      <u/>
      <sz val="14"/>
      <name val="Arial"/>
      <family val="2"/>
    </font>
    <font>
      <b/>
      <sz val="11"/>
      <color theme="1"/>
      <name val="Calibri"/>
      <family val="2"/>
      <scheme val="minor"/>
    </font>
    <font>
      <b/>
      <sz val="10"/>
      <name val="Arial"/>
      <family val="2"/>
    </font>
    <font>
      <b/>
      <i/>
      <u/>
      <sz val="12"/>
      <name val="Arial"/>
      <family val="2"/>
    </font>
    <font>
      <b/>
      <i/>
      <sz val="12"/>
      <color rgb="FFFF0000"/>
      <name val="Arial"/>
      <family val="2"/>
    </font>
    <font>
      <b/>
      <i/>
      <u/>
      <sz val="10"/>
      <name val="Arial"/>
      <family val="2"/>
    </font>
    <font>
      <b/>
      <sz val="14"/>
      <color theme="1"/>
      <name val="Arial"/>
      <family val="2"/>
    </font>
    <font>
      <b/>
      <sz val="16"/>
      <color theme="1"/>
      <name val="Calibri"/>
      <family val="2"/>
      <scheme val="minor"/>
    </font>
    <font>
      <sz val="14"/>
      <name val="Calibri"/>
      <family val="2"/>
    </font>
    <font>
      <sz val="14"/>
      <color theme="1"/>
      <name val="Calibri"/>
      <family val="2"/>
      <scheme val="minor"/>
    </font>
    <font>
      <sz val="14"/>
      <color rgb="FFFF0000"/>
      <name val="Calibri"/>
      <family val="2"/>
    </font>
    <font>
      <b/>
      <sz val="14"/>
      <color rgb="FFFF0000"/>
      <name val="Calibri"/>
      <family val="2"/>
    </font>
    <font>
      <b/>
      <sz val="14"/>
      <name val="Calibri"/>
      <family val="2"/>
    </font>
    <font>
      <b/>
      <sz val="16"/>
      <name val="Calibri"/>
      <family val="2"/>
      <scheme val="minor"/>
    </font>
    <font>
      <sz val="11"/>
      <color rgb="FFFF0000"/>
      <name val="Calibri"/>
      <family val="2"/>
      <scheme val="minor"/>
    </font>
    <font>
      <b/>
      <sz val="10"/>
      <color rgb="FFFF0000"/>
      <name val="Arial"/>
      <family val="2"/>
    </font>
    <font>
      <sz val="11"/>
      <name val="Arial"/>
      <family val="2"/>
    </font>
    <font>
      <u/>
      <sz val="11"/>
      <name val="Arial"/>
      <family val="2"/>
    </font>
    <font>
      <b/>
      <sz val="14"/>
      <name val="Arial"/>
      <family val="2"/>
    </font>
    <font>
      <sz val="11"/>
      <color theme="1"/>
      <name val="Symbol"/>
      <family val="1"/>
      <charset val="2"/>
    </font>
    <font>
      <sz val="7"/>
      <color theme="1"/>
      <name val="Times New Roman"/>
      <family val="1"/>
    </font>
    <font>
      <b/>
      <sz val="14"/>
      <color theme="1"/>
      <name val="Calibri"/>
      <family val="2"/>
      <scheme val="minor"/>
    </font>
    <font>
      <b/>
      <sz val="16"/>
      <color theme="1"/>
      <name val="Arial"/>
      <family val="2"/>
    </font>
    <font>
      <sz val="16"/>
      <color theme="1"/>
      <name val="Calibri"/>
      <family val="2"/>
      <scheme val="minor"/>
    </font>
    <font>
      <sz val="11"/>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7" tint="0.59999389629810485"/>
        <bgColor indexed="9"/>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rgb="FFFFFFFF"/>
      </patternFill>
    </fill>
    <fill>
      <patternFill patternType="solid">
        <fgColor theme="2" tint="-9.9978637043366805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8">
    <xf numFmtId="0" fontId="0" fillId="0" borderId="0"/>
    <xf numFmtId="0" fontId="2" fillId="0" borderId="0"/>
    <xf numFmtId="0" fontId="1" fillId="0" borderId="0"/>
    <xf numFmtId="0" fontId="2"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2" fillId="0" borderId="0" applyFont="0" applyFill="0" applyBorder="0" applyAlignment="0" applyProtection="0"/>
  </cellStyleXfs>
  <cellXfs count="136">
    <xf numFmtId="0" fontId="0" fillId="0" borderId="0" xfId="0"/>
    <xf numFmtId="0" fontId="4" fillId="0" borderId="0" xfId="0" applyFont="1" applyBorder="1" applyAlignment="1"/>
    <xf numFmtId="0" fontId="6" fillId="0" borderId="0" xfId="0" applyFont="1" applyAlignment="1">
      <alignment horizontal="center"/>
    </xf>
    <xf numFmtId="0" fontId="0" fillId="0" borderId="0" xfId="0" applyAlignment="1"/>
    <xf numFmtId="0" fontId="0" fillId="0" borderId="1" xfId="0" applyBorder="1"/>
    <xf numFmtId="0" fontId="0" fillId="0" borderId="0" xfId="0" applyAlignment="1">
      <alignment horizontal="right"/>
    </xf>
    <xf numFmtId="0" fontId="5" fillId="0" borderId="0" xfId="0" applyFont="1" applyBorder="1" applyAlignment="1"/>
    <xf numFmtId="44" fontId="0" fillId="0" borderId="0" xfId="4" applyFont="1" applyAlignment="1">
      <alignment horizontal="right"/>
    </xf>
    <xf numFmtId="0" fontId="0" fillId="0" borderId="0" xfId="0" applyAlignment="1">
      <alignment horizontal="center" vertical="center"/>
    </xf>
    <xf numFmtId="0" fontId="0" fillId="0" borderId="0" xfId="0" applyAlignment="1">
      <alignment horizontal="right" readingOrder="2"/>
    </xf>
    <xf numFmtId="1" fontId="0" fillId="0" borderId="0" xfId="0" applyNumberFormat="1" applyAlignment="1">
      <alignment horizontal="right"/>
    </xf>
    <xf numFmtId="0" fontId="10" fillId="0" borderId="0" xfId="3" applyFont="1" applyAlignment="1">
      <alignment horizontal="left"/>
    </xf>
    <xf numFmtId="0" fontId="3" fillId="0" borderId="0" xfId="0" applyFont="1" applyFill="1"/>
    <xf numFmtId="0" fontId="5" fillId="0" borderId="0" xfId="0" applyFont="1" applyFill="1"/>
    <xf numFmtId="0" fontId="12" fillId="4" borderId="0" xfId="2" applyFont="1" applyFill="1" applyBorder="1"/>
    <xf numFmtId="0" fontId="6" fillId="0" borderId="11" xfId="0" applyFont="1" applyBorder="1" applyAlignment="1">
      <alignment horizontal="center"/>
    </xf>
    <xf numFmtId="0" fontId="0" fillId="0" borderId="0" xfId="0" applyAlignment="1">
      <alignment wrapText="1"/>
    </xf>
    <xf numFmtId="0" fontId="1" fillId="0" borderId="1" xfId="6" applyBorder="1" applyAlignment="1">
      <alignment horizontal="center"/>
    </xf>
    <xf numFmtId="0" fontId="1" fillId="0" borderId="1" xfId="6" applyBorder="1" applyAlignment="1">
      <alignment horizontal="center" wrapText="1"/>
    </xf>
    <xf numFmtId="0" fontId="7" fillId="0" borderId="1" xfId="6" applyFont="1" applyBorder="1" applyAlignment="1">
      <alignment horizontal="center"/>
    </xf>
    <xf numFmtId="0" fontId="7" fillId="0" borderId="1" xfId="6" applyFont="1" applyBorder="1" applyAlignment="1">
      <alignment horizontal="center" wrapText="1"/>
    </xf>
    <xf numFmtId="0" fontId="1" fillId="0" borderId="0" xfId="6"/>
    <xf numFmtId="0" fontId="13" fillId="0" borderId="0" xfId="6" applyFont="1" applyProtection="1">
      <protection locked="0"/>
    </xf>
    <xf numFmtId="0" fontId="5" fillId="0" borderId="0" xfId="3" applyFont="1" applyAlignment="1"/>
    <xf numFmtId="0" fontId="15" fillId="6" borderId="15" xfId="0" applyFont="1" applyFill="1" applyBorder="1" applyAlignment="1">
      <alignment horizontal="left" vertical="top" wrapText="1"/>
    </xf>
    <xf numFmtId="10" fontId="17" fillId="6" borderId="1" xfId="1" applyNumberFormat="1" applyFont="1" applyFill="1" applyBorder="1" applyAlignment="1">
      <alignment horizontal="right" vertical="center"/>
    </xf>
    <xf numFmtId="44" fontId="17" fillId="6" borderId="1" xfId="4" applyFont="1" applyFill="1" applyBorder="1" applyAlignment="1">
      <alignment horizontal="right" vertical="center"/>
    </xf>
    <xf numFmtId="10" fontId="14" fillId="6" borderId="1" xfId="1" applyNumberFormat="1" applyFont="1" applyFill="1" applyBorder="1" applyAlignment="1">
      <alignment horizontal="right" vertical="center"/>
    </xf>
    <xf numFmtId="1" fontId="14" fillId="6" borderId="1" xfId="1" applyNumberFormat="1" applyFont="1" applyFill="1" applyBorder="1" applyAlignment="1">
      <alignment horizontal="right" vertical="center"/>
    </xf>
    <xf numFmtId="44" fontId="14" fillId="6" borderId="1" xfId="4" applyFont="1" applyFill="1" applyBorder="1" applyAlignment="1">
      <alignment horizontal="right" vertical="center"/>
    </xf>
    <xf numFmtId="44" fontId="14" fillId="4" borderId="2" xfId="4" applyFont="1" applyFill="1" applyBorder="1" applyAlignment="1">
      <alignment horizontal="right" vertical="center"/>
    </xf>
    <xf numFmtId="44" fontId="14" fillId="4" borderId="1" xfId="4" applyFont="1" applyFill="1" applyBorder="1" applyAlignment="1">
      <alignment horizontal="right" vertical="center"/>
    </xf>
    <xf numFmtId="164" fontId="14" fillId="2" borderId="1" xfId="5" applyNumberFormat="1" applyFont="1" applyFill="1" applyBorder="1" applyAlignment="1">
      <alignment horizontal="right" vertical="center"/>
    </xf>
    <xf numFmtId="10" fontId="14" fillId="6" borderId="3" xfId="1" applyNumberFormat="1" applyFont="1" applyFill="1" applyBorder="1" applyAlignment="1">
      <alignment horizontal="right" vertical="center"/>
    </xf>
    <xf numFmtId="49" fontId="19" fillId="0" borderId="1" xfId="1" applyNumberFormat="1" applyFont="1" applyFill="1" applyBorder="1" applyAlignment="1">
      <alignment horizontal="center" vertical="center" wrapText="1"/>
    </xf>
    <xf numFmtId="44" fontId="19" fillId="0" borderId="1" xfId="4" applyFont="1" applyFill="1" applyBorder="1" applyAlignment="1">
      <alignment horizontal="center" vertical="center" wrapText="1"/>
    </xf>
    <xf numFmtId="44" fontId="19" fillId="0" borderId="2" xfId="4" applyFont="1" applyFill="1" applyBorder="1" applyAlignment="1">
      <alignment horizontal="center" vertical="center" wrapText="1"/>
    </xf>
    <xf numFmtId="0" fontId="7" fillId="0" borderId="1" xfId="6" applyFont="1" applyFill="1" applyBorder="1" applyAlignment="1">
      <alignment horizontal="center"/>
    </xf>
    <xf numFmtId="0" fontId="7" fillId="0" borderId="1" xfId="6" applyFont="1" applyFill="1" applyBorder="1" applyAlignment="1">
      <alignment horizontal="center" wrapText="1"/>
    </xf>
    <xf numFmtId="0" fontId="1" fillId="0" borderId="1" xfId="6" applyFill="1" applyBorder="1" applyAlignment="1">
      <alignment horizontal="center"/>
    </xf>
    <xf numFmtId="0" fontId="1" fillId="0" borderId="0" xfId="6" applyFill="1" applyAlignment="1">
      <alignment horizontal="center"/>
    </xf>
    <xf numFmtId="0" fontId="0" fillId="0" borderId="0" xfId="0" applyFill="1"/>
    <xf numFmtId="0" fontId="0" fillId="0" borderId="0" xfId="0" applyFill="1" applyAlignment="1">
      <alignment wrapText="1"/>
    </xf>
    <xf numFmtId="0" fontId="7" fillId="8" borderId="1" xfId="6" applyFont="1" applyFill="1" applyBorder="1" applyAlignment="1">
      <alignment horizontal="center"/>
    </xf>
    <xf numFmtId="0" fontId="7" fillId="8" borderId="1" xfId="6" applyFont="1" applyFill="1" applyBorder="1" applyAlignment="1">
      <alignment horizontal="center" wrapText="1"/>
    </xf>
    <xf numFmtId="0" fontId="0" fillId="4" borderId="1" xfId="2" applyFont="1" applyFill="1" applyBorder="1" applyAlignment="1">
      <alignment wrapText="1"/>
    </xf>
    <xf numFmtId="0" fontId="1" fillId="4" borderId="1" xfId="2" applyFill="1" applyBorder="1" applyAlignment="1">
      <alignment wrapText="1"/>
    </xf>
    <xf numFmtId="0" fontId="0" fillId="0" borderId="1" xfId="0" applyBorder="1" applyAlignment="1">
      <alignment wrapText="1"/>
    </xf>
    <xf numFmtId="1" fontId="19" fillId="0" borderId="1" xfId="1" applyNumberFormat="1" applyFont="1" applyFill="1" applyBorder="1" applyAlignment="1">
      <alignment horizontal="center" vertical="center" wrapText="1"/>
    </xf>
    <xf numFmtId="0" fontId="2" fillId="0" borderId="0" xfId="3" applyBorder="1" applyAlignment="1">
      <alignment wrapText="1"/>
    </xf>
    <xf numFmtId="0" fontId="2" fillId="0" borderId="0" xfId="3" applyBorder="1" applyAlignment="1">
      <alignment horizontal="center" wrapText="1"/>
    </xf>
    <xf numFmtId="165" fontId="14" fillId="6" borderId="16" xfId="0" applyNumberFormat="1" applyFont="1" applyFill="1" applyBorder="1" applyAlignment="1">
      <alignment horizontal="right" vertical="top" wrapText="1"/>
    </xf>
    <xf numFmtId="0" fontId="20" fillId="0" borderId="1" xfId="0" applyFont="1" applyBorder="1" applyAlignment="1">
      <alignment wrapText="1"/>
    </xf>
    <xf numFmtId="0" fontId="20" fillId="0" borderId="1" xfId="0" applyFont="1" applyBorder="1"/>
    <xf numFmtId="0" fontId="22" fillId="0" borderId="5" xfId="0" applyFont="1" applyBorder="1" applyAlignment="1">
      <alignment vertical="center"/>
    </xf>
    <xf numFmtId="0" fontId="22" fillId="0" borderId="6" xfId="0" applyFont="1" applyBorder="1" applyAlignment="1">
      <alignment vertical="center"/>
    </xf>
    <xf numFmtId="0" fontId="22" fillId="0" borderId="7" xfId="0" applyFont="1" applyBorder="1" applyAlignment="1">
      <alignment vertical="center"/>
    </xf>
    <xf numFmtId="0" fontId="22" fillId="0" borderId="0" xfId="0" applyFont="1" applyBorder="1" applyAlignment="1">
      <alignment vertical="center" wrapText="1"/>
    </xf>
    <xf numFmtId="0" fontId="22" fillId="0" borderId="9" xfId="0" applyFont="1" applyBorder="1" applyAlignment="1">
      <alignment vertical="center" wrapText="1"/>
    </xf>
    <xf numFmtId="0" fontId="22" fillId="0" borderId="8" xfId="0" applyFont="1" applyBorder="1" applyAlignment="1">
      <alignment vertical="center" wrapText="1"/>
    </xf>
    <xf numFmtId="0" fontId="24" fillId="0" borderId="0" xfId="0" applyFont="1" applyFill="1" applyBorder="1" applyAlignment="1"/>
    <xf numFmtId="0" fontId="24" fillId="0" borderId="0" xfId="3" applyFont="1" applyAlignment="1">
      <alignment horizontal="left"/>
    </xf>
    <xf numFmtId="0" fontId="0" fillId="0" borderId="0" xfId="0" applyFill="1" applyBorder="1"/>
    <xf numFmtId="0" fontId="0" fillId="0" borderId="0" xfId="0" applyFill="1" applyBorder="1" applyAlignment="1"/>
    <xf numFmtId="0" fontId="5" fillId="0" borderId="0" xfId="3" applyFont="1" applyBorder="1" applyAlignment="1"/>
    <xf numFmtId="0" fontId="0" fillId="0" borderId="0" xfId="0" applyBorder="1"/>
    <xf numFmtId="0" fontId="13" fillId="0" borderId="0" xfId="6" applyFont="1" applyBorder="1" applyProtection="1">
      <protection locked="0"/>
    </xf>
    <xf numFmtId="0" fontId="5" fillId="0" borderId="13" xfId="0" applyFont="1" applyBorder="1" applyAlignment="1">
      <alignment horizontal="center"/>
    </xf>
    <xf numFmtId="0" fontId="0" fillId="0" borderId="1" xfId="0" applyBorder="1" applyAlignment="1">
      <alignment horizontal="center"/>
    </xf>
    <xf numFmtId="0" fontId="27" fillId="0" borderId="0" xfId="0" applyFont="1"/>
    <xf numFmtId="0" fontId="0" fillId="0" borderId="0" xfId="0" applyAlignment="1">
      <alignment horizontal="right" vertical="center"/>
    </xf>
    <xf numFmtId="0" fontId="28" fillId="4" borderId="0" xfId="2" applyFont="1" applyFill="1" applyBorder="1" applyAlignment="1">
      <alignment vertical="center"/>
    </xf>
    <xf numFmtId="0" fontId="29" fillId="0" borderId="0" xfId="0" applyFont="1" applyAlignment="1">
      <alignment vertical="center"/>
    </xf>
    <xf numFmtId="0" fontId="4" fillId="0" borderId="0" xfId="3" applyFont="1" applyAlignment="1">
      <alignment vertical="center"/>
    </xf>
    <xf numFmtId="0" fontId="29" fillId="0" borderId="0" xfId="0" applyFont="1" applyAlignment="1">
      <alignment horizontal="right" vertical="center"/>
    </xf>
    <xf numFmtId="44" fontId="29" fillId="0" borderId="0" xfId="4" applyFont="1" applyAlignment="1">
      <alignment horizontal="right" vertical="center"/>
    </xf>
    <xf numFmtId="0" fontId="28" fillId="4" borderId="0" xfId="2" applyFont="1" applyFill="1" applyBorder="1"/>
    <xf numFmtId="0" fontId="4" fillId="0" borderId="0" xfId="3" applyFont="1" applyAlignment="1"/>
    <xf numFmtId="165" fontId="14" fillId="6" borderId="17" xfId="0" applyNumberFormat="1" applyFont="1" applyFill="1" applyBorder="1" applyAlignment="1">
      <alignment horizontal="left" vertical="top" wrapText="1"/>
    </xf>
    <xf numFmtId="0" fontId="0" fillId="0" borderId="1" xfId="0" applyBorder="1" applyAlignment="1">
      <alignment horizontal="right"/>
    </xf>
    <xf numFmtId="0" fontId="7" fillId="0" borderId="1" xfId="0" applyFont="1" applyFill="1" applyBorder="1" applyAlignment="1">
      <alignment horizontal="center" vertical="center"/>
    </xf>
    <xf numFmtId="165" fontId="14" fillId="7" borderId="17" xfId="0" applyNumberFormat="1" applyFont="1" applyFill="1" applyBorder="1" applyAlignment="1">
      <alignment horizontal="left" vertical="center" wrapText="1"/>
    </xf>
    <xf numFmtId="0" fontId="14" fillId="7" borderId="15" xfId="0" applyFont="1" applyFill="1" applyBorder="1" applyAlignment="1">
      <alignment horizontal="left" vertical="center" wrapText="1"/>
    </xf>
    <xf numFmtId="166" fontId="14" fillId="7" borderId="15" xfId="0" applyNumberFormat="1" applyFont="1" applyFill="1" applyBorder="1" applyAlignment="1">
      <alignment horizontal="right" vertical="center" wrapText="1"/>
    </xf>
    <xf numFmtId="0" fontId="14" fillId="3" borderId="1" xfId="2" applyFont="1" applyFill="1" applyBorder="1" applyAlignment="1">
      <alignment horizontal="right" vertical="center"/>
    </xf>
    <xf numFmtId="44" fontId="14" fillId="3" borderId="1" xfId="4" applyFont="1" applyFill="1" applyBorder="1" applyAlignment="1">
      <alignment horizontal="right" vertical="center"/>
    </xf>
    <xf numFmtId="0" fontId="7" fillId="0" borderId="0" xfId="0" applyFont="1" applyFill="1" applyAlignment="1">
      <alignment horizontal="right" vertical="center"/>
    </xf>
    <xf numFmtId="166" fontId="14" fillId="7" borderId="17" xfId="0" applyNumberFormat="1" applyFont="1" applyFill="1" applyBorder="1" applyAlignment="1">
      <alignment horizontal="left" vertical="center" wrapText="1"/>
    </xf>
    <xf numFmtId="0" fontId="0" fillId="0" borderId="0" xfId="0" applyFill="1" applyAlignment="1">
      <alignment horizontal="right" vertical="center"/>
    </xf>
    <xf numFmtId="0" fontId="14" fillId="7" borderId="17" xfId="0" applyFont="1" applyFill="1" applyBorder="1" applyAlignment="1">
      <alignment horizontal="left" vertical="center" wrapText="1"/>
    </xf>
    <xf numFmtId="49" fontId="18" fillId="5" borderId="1" xfId="1" applyNumberFormat="1" applyFont="1" applyFill="1" applyBorder="1" applyAlignment="1">
      <alignment horizontal="right" vertical="center" wrapText="1"/>
    </xf>
    <xf numFmtId="1" fontId="18" fillId="5" borderId="1" xfId="1" applyNumberFormat="1" applyFont="1" applyFill="1" applyBorder="1" applyAlignment="1">
      <alignment horizontal="right" vertical="center" wrapText="1"/>
    </xf>
    <xf numFmtId="44" fontId="18" fillId="5" borderId="1" xfId="4" applyFont="1" applyFill="1" applyBorder="1" applyAlignment="1">
      <alignment horizontal="right" vertical="center" wrapText="1"/>
    </xf>
    <xf numFmtId="0" fontId="0" fillId="0" borderId="0" xfId="0" applyAlignment="1">
      <alignment horizontal="left" vertical="center"/>
    </xf>
    <xf numFmtId="44" fontId="18" fillId="2" borderId="1" xfId="4" applyFont="1" applyFill="1" applyBorder="1" applyAlignment="1">
      <alignment horizontal="right" vertical="center"/>
    </xf>
    <xf numFmtId="0" fontId="0" fillId="2" borderId="1" xfId="2" applyFont="1" applyFill="1" applyBorder="1"/>
    <xf numFmtId="0" fontId="0" fillId="2" borderId="1" xfId="0" applyFill="1" applyBorder="1"/>
    <xf numFmtId="0" fontId="1" fillId="2" borderId="1" xfId="2" applyFill="1" applyBorder="1"/>
    <xf numFmtId="0" fontId="7" fillId="2" borderId="1" xfId="6" applyFont="1" applyFill="1" applyBorder="1" applyAlignment="1">
      <alignment horizontal="center"/>
    </xf>
    <xf numFmtId="0" fontId="7" fillId="2" borderId="1" xfId="6" applyFont="1" applyFill="1" applyBorder="1" applyAlignment="1">
      <alignment horizontal="center" wrapText="1"/>
    </xf>
    <xf numFmtId="0" fontId="1" fillId="2" borderId="1" xfId="6" applyFill="1" applyBorder="1" applyAlignment="1">
      <alignment horizontal="center"/>
    </xf>
    <xf numFmtId="0" fontId="1" fillId="2" borderId="1" xfId="6" applyFill="1" applyBorder="1" applyAlignment="1">
      <alignment horizontal="center" wrapText="1"/>
    </xf>
    <xf numFmtId="0" fontId="0" fillId="0" borderId="8" xfId="0" applyFont="1" applyBorder="1" applyAlignment="1"/>
    <xf numFmtId="0" fontId="25" fillId="0" borderId="8" xfId="0" applyFont="1" applyBorder="1" applyAlignment="1">
      <alignment horizontal="left" vertical="center" indent="2"/>
    </xf>
    <xf numFmtId="0" fontId="4" fillId="0" borderId="0" xfId="3" applyFont="1" applyBorder="1" applyAlignment="1">
      <alignment vertical="center" wrapText="1"/>
    </xf>
    <xf numFmtId="0" fontId="30" fillId="0" borderId="8" xfId="0" applyFont="1" applyBorder="1" applyAlignment="1">
      <alignment horizontal="left" vertical="center" wrapText="1"/>
    </xf>
    <xf numFmtId="0" fontId="30" fillId="0" borderId="0" xfId="0" applyFont="1" applyBorder="1" applyAlignment="1">
      <alignment horizontal="left" vertical="center" wrapText="1"/>
    </xf>
    <xf numFmtId="0" fontId="30" fillId="0" borderId="9" xfId="0" applyFont="1" applyBorder="1" applyAlignment="1">
      <alignment horizontal="left" vertical="center" wrapText="1"/>
    </xf>
    <xf numFmtId="0" fontId="30" fillId="0" borderId="10" xfId="0" applyFont="1" applyBorder="1" applyAlignment="1">
      <alignment wrapText="1"/>
    </xf>
    <xf numFmtId="0" fontId="30" fillId="0" borderId="11" xfId="0" applyFont="1" applyBorder="1" applyAlignment="1">
      <alignment wrapText="1"/>
    </xf>
    <xf numFmtId="0" fontId="30" fillId="0" borderId="12" xfId="0" applyFont="1" applyBorder="1" applyAlignment="1">
      <alignment wrapText="1"/>
    </xf>
    <xf numFmtId="0" fontId="22" fillId="2" borderId="2" xfId="0" applyFont="1" applyFill="1" applyBorder="1" applyAlignment="1">
      <alignment horizontal="left" vertical="center"/>
    </xf>
    <xf numFmtId="0" fontId="22" fillId="2" borderId="4" xfId="0" applyFont="1" applyFill="1" applyBorder="1" applyAlignment="1">
      <alignment horizontal="left" vertical="center"/>
    </xf>
    <xf numFmtId="0" fontId="22" fillId="2" borderId="3" xfId="0" applyFont="1" applyFill="1" applyBorder="1" applyAlignment="1">
      <alignment horizontal="left"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vertical="center" wrapText="1"/>
    </xf>
    <xf numFmtId="0" fontId="22" fillId="0" borderId="0" xfId="0" applyFont="1" applyBorder="1" applyAlignment="1">
      <alignment vertical="center" wrapText="1"/>
    </xf>
    <xf numFmtId="0" fontId="22" fillId="0" borderId="9" xfId="0" applyFont="1" applyBorder="1" applyAlignment="1">
      <alignment vertical="center" wrapText="1"/>
    </xf>
    <xf numFmtId="0" fontId="22" fillId="0" borderId="8" xfId="0" applyFont="1" applyBorder="1" applyAlignment="1">
      <alignment horizontal="left" vertical="center" wrapText="1"/>
    </xf>
    <xf numFmtId="0" fontId="22" fillId="0" borderId="0" xfId="0" applyFont="1" applyBorder="1" applyAlignment="1">
      <alignment horizontal="left" vertical="center" wrapText="1"/>
    </xf>
    <xf numFmtId="0" fontId="22" fillId="0" borderId="9" xfId="0" applyFont="1" applyBorder="1" applyAlignment="1">
      <alignment horizontal="left" vertical="center" wrapText="1"/>
    </xf>
    <xf numFmtId="0" fontId="25" fillId="0" borderId="8" xfId="0" applyFont="1" applyBorder="1" applyAlignment="1">
      <alignment horizontal="left" vertical="center" wrapText="1"/>
    </xf>
    <xf numFmtId="0" fontId="25" fillId="0" borderId="0" xfId="0" applyFont="1" applyBorder="1" applyAlignment="1">
      <alignment horizontal="left" vertical="center" wrapText="1"/>
    </xf>
    <xf numFmtId="0" fontId="25" fillId="0" borderId="9" xfId="0" applyFont="1" applyBorder="1" applyAlignment="1">
      <alignment horizontal="left" vertical="center" wrapText="1"/>
    </xf>
    <xf numFmtId="0" fontId="7" fillId="0" borderId="1" xfId="0" applyFont="1" applyBorder="1" applyAlignment="1">
      <alignment horizontal="center"/>
    </xf>
    <xf numFmtId="44" fontId="7" fillId="0" borderId="1" xfId="4" applyFont="1" applyBorder="1" applyAlignment="1">
      <alignment horizontal="center"/>
    </xf>
    <xf numFmtId="0" fontId="8" fillId="4" borderId="14" xfId="2" applyFont="1" applyFill="1" applyBorder="1" applyAlignment="1">
      <alignment vertical="top" wrapText="1"/>
    </xf>
    <xf numFmtId="0" fontId="8" fillId="4" borderId="13" xfId="2" applyFont="1" applyFill="1" applyBorder="1" applyAlignment="1">
      <alignment vertical="top" wrapText="1"/>
    </xf>
    <xf numFmtId="10" fontId="21" fillId="2" borderId="14" xfId="2" applyNumberFormat="1" applyFont="1" applyFill="1" applyBorder="1" applyAlignment="1">
      <alignment horizontal="center" vertical="center" wrapText="1"/>
    </xf>
    <xf numFmtId="10" fontId="21" fillId="2" borderId="13" xfId="2" applyNumberFormat="1" applyFont="1" applyFill="1" applyBorder="1" applyAlignment="1">
      <alignment horizontal="center" vertical="center" wrapText="1"/>
    </xf>
    <xf numFmtId="0" fontId="11" fillId="8" borderId="14" xfId="2" applyFont="1" applyFill="1" applyBorder="1" applyAlignment="1">
      <alignment horizontal="center" vertical="center" wrapText="1"/>
    </xf>
    <xf numFmtId="0" fontId="11" fillId="8" borderId="13" xfId="2" applyFont="1" applyFill="1" applyBorder="1" applyAlignment="1">
      <alignment horizontal="center" vertical="center" wrapText="1"/>
    </xf>
    <xf numFmtId="0" fontId="0" fillId="2" borderId="1" xfId="0" applyFill="1" applyBorder="1" applyAlignment="1">
      <alignment horizontal="center"/>
    </xf>
    <xf numFmtId="0" fontId="9" fillId="0" borderId="13" xfId="0" applyFont="1" applyBorder="1" applyAlignment="1">
      <alignment horizontal="center"/>
    </xf>
  </cellXfs>
  <cellStyles count="8">
    <cellStyle name="Currency" xfId="4" builtinId="4"/>
    <cellStyle name="Currency 2" xfId="7"/>
    <cellStyle name="Normal" xfId="0" builtinId="0"/>
    <cellStyle name="Normal 2 2" xfId="3"/>
    <cellStyle name="Normal 3 2 2" xfId="2"/>
    <cellStyle name="Normal 5" xfId="6"/>
    <cellStyle name="Normal 8" xfId="1"/>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80" zoomScaleNormal="80" workbookViewId="0">
      <selection activeCell="G3" sqref="G3"/>
    </sheetView>
  </sheetViews>
  <sheetFormatPr defaultRowHeight="15" x14ac:dyDescent="0.25"/>
  <cols>
    <col min="13" max="13" width="62.42578125" customWidth="1"/>
  </cols>
  <sheetData>
    <row r="1" spans="1:13" ht="28.5" customHeight="1" x14ac:dyDescent="0.3">
      <c r="A1" s="60" t="s">
        <v>183</v>
      </c>
      <c r="B1" s="1"/>
      <c r="C1" s="1"/>
      <c r="D1" s="1"/>
      <c r="E1" s="1"/>
      <c r="F1" s="1"/>
      <c r="G1" s="1"/>
      <c r="H1" s="1"/>
      <c r="I1" s="1"/>
      <c r="J1" s="1"/>
      <c r="K1" s="6"/>
      <c r="L1" s="1"/>
      <c r="M1" s="1"/>
    </row>
    <row r="2" spans="1:13" ht="27.75" customHeight="1" x14ac:dyDescent="0.3">
      <c r="A2" s="60" t="s">
        <v>187</v>
      </c>
      <c r="B2" s="1"/>
      <c r="C2" s="1"/>
      <c r="D2" s="1"/>
      <c r="E2" s="1"/>
      <c r="F2" s="1"/>
      <c r="G2" s="1"/>
      <c r="H2" s="1"/>
      <c r="I2" s="1"/>
      <c r="J2" s="1"/>
    </row>
    <row r="3" spans="1:13" ht="27.75" customHeight="1" x14ac:dyDescent="0.25">
      <c r="A3" s="61" t="s">
        <v>4</v>
      </c>
      <c r="B3" s="2"/>
      <c r="C3" s="2"/>
      <c r="D3" s="2"/>
      <c r="E3" s="2"/>
      <c r="F3" s="2"/>
      <c r="G3" s="2"/>
      <c r="H3" s="2"/>
      <c r="I3" s="2"/>
      <c r="J3" s="2"/>
      <c r="K3" s="2"/>
      <c r="L3" s="2"/>
      <c r="M3" s="2"/>
    </row>
    <row r="4" spans="1:13" ht="18" x14ac:dyDescent="0.25">
      <c r="A4" s="11"/>
      <c r="B4" s="2"/>
      <c r="C4" s="2"/>
      <c r="D4" s="2"/>
      <c r="E4" s="15"/>
      <c r="F4" s="2"/>
      <c r="G4" s="2"/>
      <c r="H4" s="2"/>
      <c r="I4" s="2"/>
      <c r="J4" s="2"/>
      <c r="K4" s="2"/>
      <c r="L4" s="2"/>
      <c r="M4" s="2"/>
    </row>
    <row r="5" spans="1:13" ht="27" customHeight="1" x14ac:dyDescent="0.25">
      <c r="A5" s="111" t="s">
        <v>168</v>
      </c>
      <c r="B5" s="112"/>
      <c r="C5" s="112"/>
      <c r="D5" s="112"/>
      <c r="E5" s="112"/>
      <c r="F5" s="112"/>
      <c r="G5" s="112"/>
      <c r="H5" s="112"/>
      <c r="I5" s="112"/>
      <c r="J5" s="112"/>
      <c r="K5" s="112"/>
      <c r="L5" s="112"/>
      <c r="M5" s="113"/>
    </row>
    <row r="6" spans="1:13" ht="44.25" customHeight="1" x14ac:dyDescent="0.25">
      <c r="A6" s="114" t="s">
        <v>167</v>
      </c>
      <c r="B6" s="115"/>
      <c r="C6" s="115"/>
      <c r="D6" s="115"/>
      <c r="E6" s="115"/>
      <c r="F6" s="115"/>
      <c r="G6" s="115"/>
      <c r="H6" s="115"/>
      <c r="I6" s="115"/>
      <c r="J6" s="115"/>
      <c r="K6" s="115"/>
      <c r="L6" s="115"/>
      <c r="M6" s="116"/>
    </row>
    <row r="7" spans="1:13" s="3" customFormat="1" x14ac:dyDescent="0.25">
      <c r="A7" s="54" t="s">
        <v>5</v>
      </c>
      <c r="B7" s="55"/>
      <c r="C7" s="55"/>
      <c r="D7" s="55"/>
      <c r="E7" s="55"/>
      <c r="F7" s="55"/>
      <c r="G7" s="55"/>
      <c r="H7" s="55"/>
      <c r="I7" s="55"/>
      <c r="J7" s="55"/>
      <c r="K7" s="55"/>
      <c r="L7" s="55"/>
      <c r="M7" s="56"/>
    </row>
    <row r="8" spans="1:13" s="3" customFormat="1" ht="33" customHeight="1" x14ac:dyDescent="0.25">
      <c r="A8" s="117" t="s">
        <v>169</v>
      </c>
      <c r="B8" s="118"/>
      <c r="C8" s="118"/>
      <c r="D8" s="118"/>
      <c r="E8" s="118"/>
      <c r="F8" s="118"/>
      <c r="G8" s="118"/>
      <c r="H8" s="118"/>
      <c r="I8" s="118"/>
      <c r="J8" s="118"/>
      <c r="K8" s="118"/>
      <c r="L8" s="118"/>
      <c r="M8" s="119"/>
    </row>
    <row r="9" spans="1:13" s="3" customFormat="1" ht="18" customHeight="1" x14ac:dyDescent="0.25">
      <c r="A9" s="102" t="s">
        <v>139</v>
      </c>
      <c r="B9" s="57"/>
      <c r="C9" s="57"/>
      <c r="D9" s="57"/>
      <c r="E9" s="57"/>
      <c r="F9" s="57"/>
      <c r="G9" s="57"/>
      <c r="H9" s="57"/>
      <c r="I9" s="57"/>
      <c r="J9" s="57"/>
      <c r="K9" s="57"/>
      <c r="L9" s="57"/>
      <c r="M9" s="58"/>
    </row>
    <row r="10" spans="1:13" s="3" customFormat="1" ht="21.75" customHeight="1" x14ac:dyDescent="0.25">
      <c r="A10" s="102" t="s">
        <v>166</v>
      </c>
      <c r="B10" s="59"/>
      <c r="C10" s="57"/>
      <c r="D10" s="57"/>
      <c r="E10" s="57"/>
      <c r="F10" s="57"/>
      <c r="G10" s="57"/>
      <c r="H10" s="57"/>
      <c r="I10" s="57"/>
      <c r="J10" s="57"/>
      <c r="K10" s="57"/>
      <c r="L10" s="57"/>
      <c r="M10" s="58"/>
    </row>
    <row r="11" spans="1:13" s="3" customFormat="1" ht="21" customHeight="1" x14ac:dyDescent="0.25">
      <c r="A11" s="102" t="s">
        <v>170</v>
      </c>
      <c r="B11" s="57"/>
      <c r="C11" s="57"/>
      <c r="D11" s="57"/>
      <c r="E11" s="57"/>
      <c r="F11" s="57"/>
      <c r="G11" s="57"/>
      <c r="H11" s="57"/>
      <c r="I11" s="57"/>
      <c r="J11" s="57"/>
      <c r="K11" s="57"/>
      <c r="L11" s="57"/>
      <c r="M11" s="58"/>
    </row>
    <row r="12" spans="1:13" s="3" customFormat="1" ht="23.25" customHeight="1" x14ac:dyDescent="0.25">
      <c r="A12" s="120" t="s">
        <v>143</v>
      </c>
      <c r="B12" s="121"/>
      <c r="C12" s="121"/>
      <c r="D12" s="121"/>
      <c r="E12" s="121"/>
      <c r="F12" s="121"/>
      <c r="G12" s="121"/>
      <c r="H12" s="121"/>
      <c r="I12" s="121"/>
      <c r="J12" s="121"/>
      <c r="K12" s="121"/>
      <c r="L12" s="121"/>
      <c r="M12" s="122"/>
    </row>
    <row r="13" spans="1:13" s="3" customFormat="1" ht="24.75" customHeight="1" x14ac:dyDescent="0.25">
      <c r="A13" s="120" t="s">
        <v>171</v>
      </c>
      <c r="B13" s="121"/>
      <c r="C13" s="121"/>
      <c r="D13" s="121"/>
      <c r="E13" s="121"/>
      <c r="F13" s="121"/>
      <c r="G13" s="121"/>
      <c r="H13" s="121"/>
      <c r="I13" s="121"/>
      <c r="J13" s="121"/>
      <c r="K13" s="121"/>
      <c r="L13" s="121"/>
      <c r="M13" s="122"/>
    </row>
    <row r="14" spans="1:13" s="3" customFormat="1" ht="32.25" customHeight="1" x14ac:dyDescent="0.25">
      <c r="A14" s="123" t="s">
        <v>172</v>
      </c>
      <c r="B14" s="124"/>
      <c r="C14" s="124"/>
      <c r="D14" s="124"/>
      <c r="E14" s="124"/>
      <c r="F14" s="124"/>
      <c r="G14" s="124"/>
      <c r="H14" s="124"/>
      <c r="I14" s="124"/>
      <c r="J14" s="124"/>
      <c r="K14" s="124"/>
      <c r="L14" s="124"/>
      <c r="M14" s="125"/>
    </row>
    <row r="15" spans="1:13" s="3" customFormat="1" ht="24.75" customHeight="1" x14ac:dyDescent="0.25">
      <c r="A15" s="103" t="s">
        <v>173</v>
      </c>
      <c r="B15" s="57"/>
      <c r="C15" s="57"/>
      <c r="D15" s="57"/>
      <c r="E15" s="57"/>
      <c r="F15" s="57"/>
      <c r="G15" s="57"/>
      <c r="H15" s="57"/>
      <c r="I15" s="57"/>
      <c r="J15" s="57"/>
      <c r="K15" s="57"/>
      <c r="L15" s="57"/>
      <c r="M15" s="58"/>
    </row>
    <row r="16" spans="1:13" s="3" customFormat="1" ht="38.25" customHeight="1" x14ac:dyDescent="0.25">
      <c r="A16" s="123" t="s">
        <v>174</v>
      </c>
      <c r="B16" s="124"/>
      <c r="C16" s="124"/>
      <c r="D16" s="124"/>
      <c r="E16" s="124"/>
      <c r="F16" s="124"/>
      <c r="G16" s="124"/>
      <c r="H16" s="124"/>
      <c r="I16" s="124"/>
      <c r="J16" s="124"/>
      <c r="K16" s="124"/>
      <c r="L16" s="124"/>
      <c r="M16" s="125"/>
    </row>
    <row r="17" spans="1:13" s="3" customFormat="1" ht="63.75" customHeight="1" x14ac:dyDescent="0.25">
      <c r="A17" s="105" t="s">
        <v>175</v>
      </c>
      <c r="B17" s="106"/>
      <c r="C17" s="106"/>
      <c r="D17" s="106"/>
      <c r="E17" s="106"/>
      <c r="F17" s="106"/>
      <c r="G17" s="106"/>
      <c r="H17" s="106"/>
      <c r="I17" s="106"/>
      <c r="J17" s="106"/>
      <c r="K17" s="106"/>
      <c r="L17" s="106"/>
      <c r="M17" s="107"/>
    </row>
    <row r="18" spans="1:13" s="3" customFormat="1" ht="33" customHeight="1" x14ac:dyDescent="0.25">
      <c r="A18" s="108" t="s">
        <v>176</v>
      </c>
      <c r="B18" s="109"/>
      <c r="C18" s="109"/>
      <c r="D18" s="109"/>
      <c r="E18" s="109"/>
      <c r="F18" s="109"/>
      <c r="G18" s="109"/>
      <c r="H18" s="109"/>
      <c r="I18" s="109"/>
      <c r="J18" s="109"/>
      <c r="K18" s="109"/>
      <c r="L18" s="109"/>
      <c r="M18" s="110"/>
    </row>
  </sheetData>
  <mergeCells count="9">
    <mergeCell ref="A17:M17"/>
    <mergeCell ref="A18:M18"/>
    <mergeCell ref="A5:M5"/>
    <mergeCell ref="A6:M6"/>
    <mergeCell ref="A8:M8"/>
    <mergeCell ref="A12:M12"/>
    <mergeCell ref="A13:M13"/>
    <mergeCell ref="A14:M14"/>
    <mergeCell ref="A16:M16"/>
  </mergeCells>
  <pageMargins left="0.7" right="0.7" top="0.75" bottom="0.75" header="0.3" footer="0.3"/>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zoomScale="70" zoomScaleNormal="70" workbookViewId="0">
      <pane xSplit="2" ySplit="5" topLeftCell="E6" activePane="bottomRight" state="frozen"/>
      <selection pane="topRight" activeCell="B1" sqref="B1"/>
      <selection pane="bottomLeft" activeCell="A2" sqref="A2"/>
      <selection pane="bottomRight" activeCell="E3" sqref="E3"/>
    </sheetView>
  </sheetViews>
  <sheetFormatPr defaultColWidth="9.140625" defaultRowHeight="15" x14ac:dyDescent="0.25"/>
  <cols>
    <col min="1" max="1" width="9.140625" style="5"/>
    <col min="2" max="2" width="20.7109375" style="9" customWidth="1"/>
    <col min="3" max="3" width="43.7109375" style="9" customWidth="1"/>
    <col min="4" max="4" width="77.140625" style="5" customWidth="1"/>
    <col min="5" max="5" width="16.85546875" style="5" customWidth="1"/>
    <col min="6" max="6" width="13.7109375" style="5" customWidth="1"/>
    <col min="7" max="7" width="18.85546875" style="5" customWidth="1"/>
    <col min="8" max="8" width="19" style="5" customWidth="1"/>
    <col min="9" max="9" width="13.7109375" style="7" customWidth="1"/>
    <col min="10" max="10" width="14" style="5" customWidth="1"/>
    <col min="11" max="11" width="14.7109375" style="7" customWidth="1"/>
    <col min="12" max="12" width="24.85546875" style="7" bestFit="1" customWidth="1"/>
    <col min="13" max="13" width="19.42578125" style="5" customWidth="1"/>
    <col min="14" max="14" width="37.28515625" style="5" customWidth="1"/>
    <col min="15" max="15" width="15.5703125" style="5" customWidth="1"/>
    <col min="16" max="16" width="21.85546875" style="5" customWidth="1"/>
    <col min="17" max="17" width="16.7109375" style="5" customWidth="1"/>
    <col min="18" max="18" width="12.5703125" style="5" customWidth="1"/>
    <col min="19" max="19" width="14.28515625" style="10" customWidth="1"/>
    <col min="20" max="20" width="14.85546875" style="7" customWidth="1"/>
    <col min="21" max="21" width="14.5703125" style="5" customWidth="1"/>
    <col min="22" max="22" width="15.5703125" style="5" customWidth="1"/>
    <col min="23" max="23" width="14.7109375" style="5" customWidth="1"/>
    <col min="24" max="16384" width="9.140625" style="5"/>
  </cols>
  <sheetData>
    <row r="1" spans="1:23" s="74" customFormat="1" ht="32.25" customHeight="1" x14ac:dyDescent="0.25">
      <c r="A1" s="71" t="s">
        <v>180</v>
      </c>
      <c r="B1" s="71"/>
      <c r="C1" s="72"/>
      <c r="D1" s="73" t="s">
        <v>181</v>
      </c>
      <c r="E1" s="104" t="s">
        <v>185</v>
      </c>
      <c r="H1" s="75"/>
    </row>
    <row r="2" spans="1:23" ht="26.25" customHeight="1" x14ac:dyDescent="0.3">
      <c r="A2" s="76" t="s">
        <v>186</v>
      </c>
      <c r="B2" s="14"/>
      <c r="C2"/>
      <c r="D2" s="77" t="s">
        <v>182</v>
      </c>
      <c r="E2" s="49"/>
      <c r="H2" s="7"/>
      <c r="I2" s="5"/>
      <c r="J2" s="7"/>
      <c r="L2" s="5"/>
      <c r="R2" s="10"/>
      <c r="S2" s="7"/>
      <c r="T2" s="5"/>
    </row>
    <row r="3" spans="1:23" ht="18" x14ac:dyDescent="0.25">
      <c r="A3" s="14"/>
      <c r="B3" s="14"/>
      <c r="C3"/>
      <c r="D3" s="23"/>
      <c r="E3" s="49"/>
      <c r="H3" s="7"/>
      <c r="I3" s="5"/>
      <c r="J3" s="7"/>
      <c r="L3" s="5"/>
      <c r="R3" s="10"/>
      <c r="S3" s="7"/>
      <c r="T3" s="5"/>
    </row>
    <row r="4" spans="1:23" ht="21" x14ac:dyDescent="0.35">
      <c r="A4" s="22" t="s">
        <v>141</v>
      </c>
      <c r="B4"/>
      <c r="C4"/>
      <c r="E4" s="50"/>
      <c r="F4" s="126" t="s">
        <v>155</v>
      </c>
      <c r="G4" s="126"/>
      <c r="H4" s="126"/>
      <c r="I4" s="126"/>
      <c r="J4" s="126"/>
      <c r="K4" s="127" t="s">
        <v>156</v>
      </c>
      <c r="L4" s="127"/>
      <c r="M4" s="127"/>
      <c r="N4" s="127"/>
      <c r="O4" s="127"/>
      <c r="P4" s="127"/>
      <c r="Q4" s="127"/>
      <c r="R4" s="127"/>
      <c r="S4" s="127"/>
      <c r="T4" s="127"/>
      <c r="U4" s="127"/>
      <c r="V4" s="127"/>
    </row>
    <row r="5" spans="1:23" s="8" customFormat="1" ht="81" customHeight="1" x14ac:dyDescent="0.25">
      <c r="B5" s="34" t="s">
        <v>12</v>
      </c>
      <c r="C5" s="34" t="s">
        <v>3</v>
      </c>
      <c r="D5" s="34" t="s">
        <v>0</v>
      </c>
      <c r="E5" s="34" t="s">
        <v>1</v>
      </c>
      <c r="F5" s="34" t="s">
        <v>11</v>
      </c>
      <c r="G5" s="34" t="s">
        <v>15</v>
      </c>
      <c r="H5" s="34" t="s">
        <v>14</v>
      </c>
      <c r="I5" s="35" t="s">
        <v>10</v>
      </c>
      <c r="J5" s="34" t="s">
        <v>30</v>
      </c>
      <c r="K5" s="36" t="s">
        <v>8</v>
      </c>
      <c r="L5" s="35" t="s">
        <v>9</v>
      </c>
      <c r="M5" s="34" t="s">
        <v>15</v>
      </c>
      <c r="N5" s="34" t="s">
        <v>2</v>
      </c>
      <c r="O5" s="34" t="s">
        <v>13</v>
      </c>
      <c r="P5" s="34" t="s">
        <v>14</v>
      </c>
      <c r="Q5" s="34" t="s">
        <v>3</v>
      </c>
      <c r="R5" s="34" t="s">
        <v>1</v>
      </c>
      <c r="S5" s="48" t="s">
        <v>11</v>
      </c>
      <c r="T5" s="35" t="s">
        <v>10</v>
      </c>
      <c r="U5" s="34" t="s">
        <v>30</v>
      </c>
      <c r="V5" s="34" t="s">
        <v>8</v>
      </c>
      <c r="W5" s="34" t="s">
        <v>9</v>
      </c>
    </row>
    <row r="6" spans="1:23" ht="18.75" x14ac:dyDescent="0.25">
      <c r="A6" s="79"/>
      <c r="B6" s="78">
        <v>-26060</v>
      </c>
      <c r="C6" s="24" t="s">
        <v>136</v>
      </c>
      <c r="D6" s="24" t="s">
        <v>137</v>
      </c>
      <c r="E6" s="24" t="s">
        <v>138</v>
      </c>
      <c r="F6" s="51">
        <v>-201</v>
      </c>
      <c r="G6" s="25"/>
      <c r="H6" s="25"/>
      <c r="I6" s="26">
        <v>10</v>
      </c>
      <c r="J6" s="25">
        <v>0.03</v>
      </c>
      <c r="K6" s="26">
        <f>I6-(I6*J6)</f>
        <v>9.6999999999999993</v>
      </c>
      <c r="L6" s="26">
        <f>-K6*F6</f>
        <v>1949.6999999999998</v>
      </c>
      <c r="M6" s="25"/>
      <c r="N6" s="27"/>
      <c r="O6" s="27"/>
      <c r="P6" s="27"/>
      <c r="Q6" s="27"/>
      <c r="R6" s="27"/>
      <c r="S6" s="28"/>
      <c r="T6" s="29"/>
      <c r="U6" s="27"/>
      <c r="V6" s="30">
        <f>(T6*U6)+T6</f>
        <v>0</v>
      </c>
      <c r="W6" s="31">
        <f>V6*S6</f>
        <v>0</v>
      </c>
    </row>
    <row r="7" spans="1:23" s="86" customFormat="1" ht="24.95" customHeight="1" x14ac:dyDescent="0.25">
      <c r="A7" s="80">
        <v>1</v>
      </c>
      <c r="B7" s="81">
        <v>26059</v>
      </c>
      <c r="C7" s="82" t="s">
        <v>31</v>
      </c>
      <c r="D7" s="82" t="s">
        <v>32</v>
      </c>
      <c r="E7" s="82" t="s">
        <v>33</v>
      </c>
      <c r="F7" s="83">
        <v>-200</v>
      </c>
      <c r="G7" s="84"/>
      <c r="H7" s="84"/>
      <c r="I7" s="85"/>
      <c r="J7" s="32"/>
      <c r="K7" s="94">
        <f t="shared" ref="K7:K51" si="0">I7-(I7*J7)</f>
        <v>0</v>
      </c>
      <c r="L7" s="94">
        <f t="shared" ref="L7:L51" si="1">-K7*F7</f>
        <v>0</v>
      </c>
      <c r="M7" s="27"/>
      <c r="N7" s="33"/>
      <c r="O7" s="33"/>
      <c r="P7" s="33"/>
      <c r="Q7" s="33"/>
      <c r="R7" s="27"/>
      <c r="S7" s="28"/>
      <c r="T7" s="29"/>
      <c r="U7" s="27"/>
      <c r="V7" s="30">
        <f t="shared" ref="V7:V51" si="2">(T7*U7)+T7</f>
        <v>0</v>
      </c>
      <c r="W7" s="31">
        <f t="shared" ref="W7:W51" si="3">V7*S7</f>
        <v>0</v>
      </c>
    </row>
    <row r="8" spans="1:23" s="86" customFormat="1" ht="24.95" customHeight="1" x14ac:dyDescent="0.25">
      <c r="A8" s="80">
        <f>SUM(A7+1)</f>
        <v>2</v>
      </c>
      <c r="B8" s="87">
        <v>-5650983</v>
      </c>
      <c r="C8" s="82" t="s">
        <v>34</v>
      </c>
      <c r="D8" s="82" t="s">
        <v>35</v>
      </c>
      <c r="E8" s="82" t="s">
        <v>36</v>
      </c>
      <c r="F8" s="83">
        <v>-70</v>
      </c>
      <c r="G8" s="84"/>
      <c r="H8" s="84"/>
      <c r="I8" s="85"/>
      <c r="J8" s="32"/>
      <c r="K8" s="94">
        <f t="shared" si="0"/>
        <v>0</v>
      </c>
      <c r="L8" s="94">
        <f t="shared" si="1"/>
        <v>0</v>
      </c>
      <c r="M8" s="27"/>
      <c r="N8" s="33"/>
      <c r="O8" s="33"/>
      <c r="P8" s="33"/>
      <c r="Q8" s="33"/>
      <c r="R8" s="27"/>
      <c r="S8" s="28"/>
      <c r="T8" s="29"/>
      <c r="U8" s="27"/>
      <c r="V8" s="30">
        <f t="shared" si="2"/>
        <v>0</v>
      </c>
      <c r="W8" s="31">
        <f t="shared" si="3"/>
        <v>0</v>
      </c>
    </row>
    <row r="9" spans="1:23" s="86" customFormat="1" ht="24.95" customHeight="1" x14ac:dyDescent="0.25">
      <c r="A9" s="80">
        <f t="shared" ref="A9:A51" si="4">SUM(A8+1)</f>
        <v>3</v>
      </c>
      <c r="B9" s="87">
        <v>-264014</v>
      </c>
      <c r="C9" s="82" t="s">
        <v>37</v>
      </c>
      <c r="D9" s="82" t="s">
        <v>38</v>
      </c>
      <c r="E9" s="82" t="s">
        <v>39</v>
      </c>
      <c r="F9" s="83">
        <v>-37</v>
      </c>
      <c r="G9" s="84"/>
      <c r="H9" s="84"/>
      <c r="I9" s="85"/>
      <c r="J9" s="32"/>
      <c r="K9" s="94">
        <f t="shared" si="0"/>
        <v>0</v>
      </c>
      <c r="L9" s="94">
        <f t="shared" si="1"/>
        <v>0</v>
      </c>
      <c r="M9" s="27"/>
      <c r="N9" s="33"/>
      <c r="O9" s="33"/>
      <c r="P9" s="33"/>
      <c r="Q9" s="33"/>
      <c r="R9" s="27"/>
      <c r="S9" s="28"/>
      <c r="T9" s="29"/>
      <c r="U9" s="27"/>
      <c r="V9" s="30">
        <f t="shared" si="2"/>
        <v>0</v>
      </c>
      <c r="W9" s="31">
        <f t="shared" si="3"/>
        <v>0</v>
      </c>
    </row>
    <row r="10" spans="1:23" s="88" customFormat="1" ht="24.95" customHeight="1" x14ac:dyDescent="0.25">
      <c r="A10" s="80">
        <f t="shared" si="4"/>
        <v>4</v>
      </c>
      <c r="B10" s="87" t="s">
        <v>40</v>
      </c>
      <c r="C10" s="82" t="s">
        <v>41</v>
      </c>
      <c r="D10" s="82" t="s">
        <v>42</v>
      </c>
      <c r="E10" s="82" t="s">
        <v>43</v>
      </c>
      <c r="F10" s="83">
        <v>-28</v>
      </c>
      <c r="G10" s="84"/>
      <c r="H10" s="84"/>
      <c r="I10" s="85"/>
      <c r="J10" s="32"/>
      <c r="K10" s="94">
        <f t="shared" si="0"/>
        <v>0</v>
      </c>
      <c r="L10" s="94">
        <f t="shared" si="1"/>
        <v>0</v>
      </c>
      <c r="M10" s="27"/>
      <c r="N10" s="33"/>
      <c r="O10" s="33"/>
      <c r="P10" s="33"/>
      <c r="Q10" s="33"/>
      <c r="R10" s="27"/>
      <c r="S10" s="28"/>
      <c r="T10" s="29"/>
      <c r="U10" s="27"/>
      <c r="V10" s="30">
        <f t="shared" si="2"/>
        <v>0</v>
      </c>
      <c r="W10" s="31">
        <f t="shared" si="3"/>
        <v>0</v>
      </c>
    </row>
    <row r="11" spans="1:23" s="88" customFormat="1" ht="24.95" customHeight="1" x14ac:dyDescent="0.25">
      <c r="A11" s="80">
        <f t="shared" si="4"/>
        <v>5</v>
      </c>
      <c r="B11" s="87">
        <v>-15100</v>
      </c>
      <c r="C11" s="82" t="s">
        <v>44</v>
      </c>
      <c r="D11" s="82" t="s">
        <v>45</v>
      </c>
      <c r="E11" s="82" t="s">
        <v>39</v>
      </c>
      <c r="F11" s="83">
        <v>-20</v>
      </c>
      <c r="G11" s="84"/>
      <c r="H11" s="84"/>
      <c r="I11" s="85"/>
      <c r="J11" s="32"/>
      <c r="K11" s="94">
        <f t="shared" si="0"/>
        <v>0</v>
      </c>
      <c r="L11" s="94">
        <f t="shared" si="1"/>
        <v>0</v>
      </c>
      <c r="M11" s="27"/>
      <c r="N11" s="33"/>
      <c r="O11" s="33"/>
      <c r="P11" s="33"/>
      <c r="Q11" s="33"/>
      <c r="R11" s="27"/>
      <c r="S11" s="28"/>
      <c r="T11" s="29"/>
      <c r="U11" s="27"/>
      <c r="V11" s="30">
        <f t="shared" si="2"/>
        <v>0</v>
      </c>
      <c r="W11" s="31">
        <f t="shared" si="3"/>
        <v>0</v>
      </c>
    </row>
    <row r="12" spans="1:23" s="88" customFormat="1" ht="24.95" customHeight="1" x14ac:dyDescent="0.25">
      <c r="A12" s="80">
        <f t="shared" si="4"/>
        <v>6</v>
      </c>
      <c r="B12" s="87">
        <v>-4645577</v>
      </c>
      <c r="C12" s="82" t="s">
        <v>46</v>
      </c>
      <c r="D12" s="82" t="s">
        <v>47</v>
      </c>
      <c r="E12" s="82" t="s">
        <v>48</v>
      </c>
      <c r="F12" s="83">
        <v>-16</v>
      </c>
      <c r="G12" s="84"/>
      <c r="H12" s="84"/>
      <c r="I12" s="85"/>
      <c r="J12" s="32"/>
      <c r="K12" s="94">
        <f t="shared" si="0"/>
        <v>0</v>
      </c>
      <c r="L12" s="94">
        <f t="shared" si="1"/>
        <v>0</v>
      </c>
      <c r="M12" s="27"/>
      <c r="N12" s="33"/>
      <c r="O12" s="33"/>
      <c r="P12" s="33"/>
      <c r="Q12" s="33"/>
      <c r="R12" s="27"/>
      <c r="S12" s="28"/>
      <c r="T12" s="29"/>
      <c r="U12" s="27"/>
      <c r="V12" s="30">
        <f t="shared" si="2"/>
        <v>0</v>
      </c>
      <c r="W12" s="31">
        <f t="shared" si="3"/>
        <v>0</v>
      </c>
    </row>
    <row r="13" spans="1:23" s="88" customFormat="1" ht="24.95" customHeight="1" x14ac:dyDescent="0.25">
      <c r="A13" s="80">
        <f t="shared" si="4"/>
        <v>7</v>
      </c>
      <c r="B13" s="87" t="s">
        <v>49</v>
      </c>
      <c r="C13" s="82" t="s">
        <v>50</v>
      </c>
      <c r="D13" s="82" t="s">
        <v>51</v>
      </c>
      <c r="E13" s="82" t="s">
        <v>39</v>
      </c>
      <c r="F13" s="83">
        <v>-20</v>
      </c>
      <c r="G13" s="84"/>
      <c r="H13" s="84"/>
      <c r="I13" s="85"/>
      <c r="J13" s="32"/>
      <c r="K13" s="94">
        <f t="shared" si="0"/>
        <v>0</v>
      </c>
      <c r="L13" s="94">
        <f t="shared" si="1"/>
        <v>0</v>
      </c>
      <c r="M13" s="27"/>
      <c r="N13" s="33"/>
      <c r="O13" s="33"/>
      <c r="P13" s="33"/>
      <c r="Q13" s="33"/>
      <c r="R13" s="27"/>
      <c r="S13" s="28"/>
      <c r="T13" s="29"/>
      <c r="U13" s="27"/>
      <c r="V13" s="30">
        <f t="shared" si="2"/>
        <v>0</v>
      </c>
      <c r="W13" s="31">
        <f t="shared" si="3"/>
        <v>0</v>
      </c>
    </row>
    <row r="14" spans="1:23" s="88" customFormat="1" ht="24.95" customHeight="1" x14ac:dyDescent="0.25">
      <c r="A14" s="80">
        <f t="shared" si="4"/>
        <v>8</v>
      </c>
      <c r="B14" s="87" t="s">
        <v>52</v>
      </c>
      <c r="C14" s="82" t="s">
        <v>53</v>
      </c>
      <c r="D14" s="82" t="s">
        <v>54</v>
      </c>
      <c r="E14" s="82" t="s">
        <v>39</v>
      </c>
      <c r="F14" s="83">
        <v>-20</v>
      </c>
      <c r="G14" s="84"/>
      <c r="H14" s="84"/>
      <c r="I14" s="85"/>
      <c r="J14" s="32"/>
      <c r="K14" s="94">
        <f t="shared" si="0"/>
        <v>0</v>
      </c>
      <c r="L14" s="94">
        <f t="shared" si="1"/>
        <v>0</v>
      </c>
      <c r="M14" s="27"/>
      <c r="N14" s="33"/>
      <c r="O14" s="33"/>
      <c r="P14" s="33"/>
      <c r="Q14" s="33"/>
      <c r="R14" s="27"/>
      <c r="S14" s="28"/>
      <c r="T14" s="29"/>
      <c r="U14" s="27"/>
      <c r="V14" s="30">
        <f t="shared" si="2"/>
        <v>0</v>
      </c>
      <c r="W14" s="31">
        <f t="shared" si="3"/>
        <v>0</v>
      </c>
    </row>
    <row r="15" spans="1:23" s="88" customFormat="1" ht="24.95" customHeight="1" x14ac:dyDescent="0.25">
      <c r="A15" s="80">
        <f t="shared" si="4"/>
        <v>9</v>
      </c>
      <c r="B15" s="87">
        <v>-53505</v>
      </c>
      <c r="C15" s="82" t="s">
        <v>55</v>
      </c>
      <c r="D15" s="82" t="s">
        <v>56</v>
      </c>
      <c r="E15" s="82" t="s">
        <v>39</v>
      </c>
      <c r="F15" s="83">
        <v>-20</v>
      </c>
      <c r="G15" s="84"/>
      <c r="H15" s="84"/>
      <c r="I15" s="85"/>
      <c r="J15" s="32"/>
      <c r="K15" s="94">
        <f t="shared" si="0"/>
        <v>0</v>
      </c>
      <c r="L15" s="94">
        <f t="shared" si="1"/>
        <v>0</v>
      </c>
      <c r="M15" s="27"/>
      <c r="N15" s="33"/>
      <c r="O15" s="33"/>
      <c r="P15" s="33"/>
      <c r="Q15" s="33"/>
      <c r="R15" s="27"/>
      <c r="S15" s="28"/>
      <c r="T15" s="29"/>
      <c r="U15" s="27"/>
      <c r="V15" s="30">
        <f t="shared" si="2"/>
        <v>0</v>
      </c>
      <c r="W15" s="31">
        <f t="shared" si="3"/>
        <v>0</v>
      </c>
    </row>
    <row r="16" spans="1:23" s="70" customFormat="1" ht="24.95" customHeight="1" x14ac:dyDescent="0.25">
      <c r="A16" s="80">
        <f t="shared" si="4"/>
        <v>10</v>
      </c>
      <c r="B16" s="87">
        <v>-46180000</v>
      </c>
      <c r="C16" s="82" t="s">
        <v>57</v>
      </c>
      <c r="D16" s="82" t="s">
        <v>58</v>
      </c>
      <c r="E16" s="82" t="s">
        <v>36</v>
      </c>
      <c r="F16" s="83">
        <v>-24</v>
      </c>
      <c r="G16" s="84"/>
      <c r="H16" s="84"/>
      <c r="I16" s="85"/>
      <c r="J16" s="32"/>
      <c r="K16" s="94">
        <f t="shared" si="0"/>
        <v>0</v>
      </c>
      <c r="L16" s="94">
        <f t="shared" si="1"/>
        <v>0</v>
      </c>
      <c r="M16" s="27"/>
      <c r="N16" s="33"/>
      <c r="O16" s="33"/>
      <c r="P16" s="33"/>
      <c r="Q16" s="33"/>
      <c r="R16" s="27"/>
      <c r="S16" s="28"/>
      <c r="T16" s="29"/>
      <c r="U16" s="27"/>
      <c r="V16" s="30">
        <f t="shared" si="2"/>
        <v>0</v>
      </c>
      <c r="W16" s="31">
        <f t="shared" si="3"/>
        <v>0</v>
      </c>
    </row>
    <row r="17" spans="1:23" s="70" customFormat="1" ht="24.95" customHeight="1" x14ac:dyDescent="0.25">
      <c r="A17" s="80">
        <f t="shared" si="4"/>
        <v>11</v>
      </c>
      <c r="B17" s="87">
        <v>-46160000</v>
      </c>
      <c r="C17" s="82" t="s">
        <v>57</v>
      </c>
      <c r="D17" s="82" t="s">
        <v>59</v>
      </c>
      <c r="E17" s="82" t="s">
        <v>36</v>
      </c>
      <c r="F17" s="83">
        <v>-19</v>
      </c>
      <c r="G17" s="84"/>
      <c r="H17" s="84"/>
      <c r="I17" s="85"/>
      <c r="J17" s="32"/>
      <c r="K17" s="94">
        <f t="shared" si="0"/>
        <v>0</v>
      </c>
      <c r="L17" s="94">
        <f t="shared" si="1"/>
        <v>0</v>
      </c>
      <c r="M17" s="27"/>
      <c r="N17" s="33"/>
      <c r="O17" s="27"/>
      <c r="P17" s="27"/>
      <c r="Q17" s="27"/>
      <c r="R17" s="27"/>
      <c r="S17" s="28"/>
      <c r="T17" s="29"/>
      <c r="U17" s="27"/>
      <c r="V17" s="30">
        <f t="shared" si="2"/>
        <v>0</v>
      </c>
      <c r="W17" s="31">
        <f t="shared" si="3"/>
        <v>0</v>
      </c>
    </row>
    <row r="18" spans="1:23" s="70" customFormat="1" ht="24.95" customHeight="1" x14ac:dyDescent="0.25">
      <c r="A18" s="80">
        <f t="shared" si="4"/>
        <v>12</v>
      </c>
      <c r="B18" s="87">
        <v>-46130000</v>
      </c>
      <c r="C18" s="82" t="s">
        <v>57</v>
      </c>
      <c r="D18" s="82" t="s">
        <v>60</v>
      </c>
      <c r="E18" s="82" t="s">
        <v>61</v>
      </c>
      <c r="F18" s="83">
        <v>-15</v>
      </c>
      <c r="G18" s="84"/>
      <c r="H18" s="84"/>
      <c r="I18" s="85"/>
      <c r="J18" s="32"/>
      <c r="K18" s="94">
        <f t="shared" si="0"/>
        <v>0</v>
      </c>
      <c r="L18" s="94">
        <f t="shared" si="1"/>
        <v>0</v>
      </c>
      <c r="M18" s="27"/>
      <c r="N18" s="33"/>
      <c r="O18" s="27"/>
      <c r="P18" s="27"/>
      <c r="Q18" s="27"/>
      <c r="R18" s="27"/>
      <c r="S18" s="28"/>
      <c r="T18" s="29"/>
      <c r="U18" s="27"/>
      <c r="V18" s="30">
        <f t="shared" si="2"/>
        <v>0</v>
      </c>
      <c r="W18" s="31">
        <f t="shared" si="3"/>
        <v>0</v>
      </c>
    </row>
    <row r="19" spans="1:23" s="70" customFormat="1" ht="24.95" customHeight="1" x14ac:dyDescent="0.25">
      <c r="A19" s="80">
        <f t="shared" si="4"/>
        <v>13</v>
      </c>
      <c r="B19" s="87">
        <v>-279026</v>
      </c>
      <c r="C19" s="82" t="s">
        <v>62</v>
      </c>
      <c r="D19" s="82" t="s">
        <v>63</v>
      </c>
      <c r="E19" s="82" t="s">
        <v>39</v>
      </c>
      <c r="F19" s="83">
        <v>-20</v>
      </c>
      <c r="G19" s="84"/>
      <c r="H19" s="84"/>
      <c r="I19" s="85"/>
      <c r="J19" s="32"/>
      <c r="K19" s="94">
        <f t="shared" si="0"/>
        <v>0</v>
      </c>
      <c r="L19" s="94">
        <f t="shared" si="1"/>
        <v>0</v>
      </c>
      <c r="M19" s="27"/>
      <c r="N19" s="33"/>
      <c r="O19" s="27"/>
      <c r="P19" s="27"/>
      <c r="Q19" s="27"/>
      <c r="R19" s="27"/>
      <c r="S19" s="28"/>
      <c r="T19" s="29"/>
      <c r="U19" s="27"/>
      <c r="V19" s="30">
        <f t="shared" si="2"/>
        <v>0</v>
      </c>
      <c r="W19" s="31">
        <f t="shared" si="3"/>
        <v>0</v>
      </c>
    </row>
    <row r="20" spans="1:23" s="70" customFormat="1" ht="24.95" customHeight="1" x14ac:dyDescent="0.25">
      <c r="A20" s="80">
        <f t="shared" si="4"/>
        <v>14</v>
      </c>
      <c r="B20" s="87">
        <v>-13422</v>
      </c>
      <c r="C20" s="82" t="s">
        <v>64</v>
      </c>
      <c r="D20" s="82" t="s">
        <v>65</v>
      </c>
      <c r="E20" s="82" t="s">
        <v>39</v>
      </c>
      <c r="F20" s="83">
        <v>-15</v>
      </c>
      <c r="G20" s="84"/>
      <c r="H20" s="84"/>
      <c r="I20" s="85"/>
      <c r="J20" s="32"/>
      <c r="K20" s="94">
        <f t="shared" si="0"/>
        <v>0</v>
      </c>
      <c r="L20" s="94">
        <f t="shared" si="1"/>
        <v>0</v>
      </c>
      <c r="M20" s="27"/>
      <c r="N20" s="33"/>
      <c r="O20" s="27"/>
      <c r="P20" s="27"/>
      <c r="Q20" s="27"/>
      <c r="R20" s="27"/>
      <c r="S20" s="28"/>
      <c r="T20" s="29"/>
      <c r="U20" s="27"/>
      <c r="V20" s="30">
        <f t="shared" si="2"/>
        <v>0</v>
      </c>
      <c r="W20" s="31">
        <f t="shared" si="3"/>
        <v>0</v>
      </c>
    </row>
    <row r="21" spans="1:23" s="70" customFormat="1" ht="24.95" customHeight="1" x14ac:dyDescent="0.25">
      <c r="A21" s="80">
        <f t="shared" si="4"/>
        <v>15</v>
      </c>
      <c r="B21" s="87">
        <v>-13407</v>
      </c>
      <c r="C21" s="82" t="s">
        <v>64</v>
      </c>
      <c r="D21" s="82" t="s">
        <v>66</v>
      </c>
      <c r="E21" s="82" t="s">
        <v>39</v>
      </c>
      <c r="F21" s="83">
        <v>-15</v>
      </c>
      <c r="G21" s="84"/>
      <c r="H21" s="84"/>
      <c r="I21" s="85"/>
      <c r="J21" s="32"/>
      <c r="K21" s="94">
        <f t="shared" si="0"/>
        <v>0</v>
      </c>
      <c r="L21" s="94">
        <f t="shared" si="1"/>
        <v>0</v>
      </c>
      <c r="M21" s="27"/>
      <c r="N21" s="33"/>
      <c r="O21" s="27"/>
      <c r="P21" s="27"/>
      <c r="Q21" s="27"/>
      <c r="R21" s="27"/>
      <c r="S21" s="28"/>
      <c r="T21" s="29"/>
      <c r="U21" s="27"/>
      <c r="V21" s="30">
        <f t="shared" si="2"/>
        <v>0</v>
      </c>
      <c r="W21" s="31">
        <f t="shared" si="3"/>
        <v>0</v>
      </c>
    </row>
    <row r="22" spans="1:23" s="70" customFormat="1" ht="24.95" customHeight="1" x14ac:dyDescent="0.25">
      <c r="A22" s="80">
        <f t="shared" si="4"/>
        <v>16</v>
      </c>
      <c r="B22" s="87">
        <v>-80202</v>
      </c>
      <c r="C22" s="82" t="s">
        <v>31</v>
      </c>
      <c r="D22" s="82" t="s">
        <v>67</v>
      </c>
      <c r="E22" s="82" t="s">
        <v>68</v>
      </c>
      <c r="F22" s="83">
        <v>-30</v>
      </c>
      <c r="G22" s="84"/>
      <c r="H22" s="84"/>
      <c r="I22" s="85"/>
      <c r="J22" s="32"/>
      <c r="K22" s="94">
        <f t="shared" si="0"/>
        <v>0</v>
      </c>
      <c r="L22" s="94">
        <f t="shared" si="1"/>
        <v>0</v>
      </c>
      <c r="M22" s="27"/>
      <c r="N22" s="33"/>
      <c r="O22" s="27"/>
      <c r="P22" s="27"/>
      <c r="Q22" s="27"/>
      <c r="R22" s="27"/>
      <c r="S22" s="28"/>
      <c r="T22" s="29"/>
      <c r="U22" s="27"/>
      <c r="V22" s="30">
        <f t="shared" si="2"/>
        <v>0</v>
      </c>
      <c r="W22" s="31">
        <f t="shared" si="3"/>
        <v>0</v>
      </c>
    </row>
    <row r="23" spans="1:23" s="70" customFormat="1" ht="24.95" customHeight="1" x14ac:dyDescent="0.25">
      <c r="A23" s="80">
        <f t="shared" si="4"/>
        <v>17</v>
      </c>
      <c r="B23" s="87">
        <v>40195003</v>
      </c>
      <c r="C23" s="82" t="s">
        <v>57</v>
      </c>
      <c r="D23" s="82" t="s">
        <v>69</v>
      </c>
      <c r="E23" s="82" t="s">
        <v>70</v>
      </c>
      <c r="F23" s="83">
        <v>629</v>
      </c>
      <c r="G23" s="84"/>
      <c r="H23" s="84"/>
      <c r="I23" s="85"/>
      <c r="J23" s="32"/>
      <c r="K23" s="94">
        <f t="shared" si="0"/>
        <v>0</v>
      </c>
      <c r="L23" s="94">
        <f t="shared" si="1"/>
        <v>0</v>
      </c>
      <c r="M23" s="27"/>
      <c r="N23" s="33"/>
      <c r="O23" s="27"/>
      <c r="P23" s="27"/>
      <c r="Q23" s="27"/>
      <c r="R23" s="27"/>
      <c r="S23" s="28"/>
      <c r="T23" s="29"/>
      <c r="U23" s="27"/>
      <c r="V23" s="30">
        <f t="shared" si="2"/>
        <v>0</v>
      </c>
      <c r="W23" s="31">
        <f t="shared" si="3"/>
        <v>0</v>
      </c>
    </row>
    <row r="24" spans="1:23" s="70" customFormat="1" ht="24.95" customHeight="1" x14ac:dyDescent="0.25">
      <c r="A24" s="80">
        <f t="shared" si="4"/>
        <v>18</v>
      </c>
      <c r="B24" s="87">
        <v>5190</v>
      </c>
      <c r="C24" s="82" t="s">
        <v>71</v>
      </c>
      <c r="D24" s="82" t="s">
        <v>72</v>
      </c>
      <c r="E24" s="82" t="s">
        <v>73</v>
      </c>
      <c r="F24" s="83">
        <v>300</v>
      </c>
      <c r="G24" s="84"/>
      <c r="H24" s="84"/>
      <c r="I24" s="85"/>
      <c r="J24" s="32"/>
      <c r="K24" s="94">
        <f t="shared" si="0"/>
        <v>0</v>
      </c>
      <c r="L24" s="94">
        <f t="shared" si="1"/>
        <v>0</v>
      </c>
      <c r="M24" s="27"/>
      <c r="N24" s="33"/>
      <c r="O24" s="27"/>
      <c r="P24" s="27"/>
      <c r="Q24" s="27"/>
      <c r="R24" s="27"/>
      <c r="S24" s="28"/>
      <c r="T24" s="29"/>
      <c r="U24" s="27"/>
      <c r="V24" s="30">
        <f t="shared" si="2"/>
        <v>0</v>
      </c>
      <c r="W24" s="31">
        <f t="shared" si="3"/>
        <v>0</v>
      </c>
    </row>
    <row r="25" spans="1:23" s="70" customFormat="1" ht="24.95" customHeight="1" x14ac:dyDescent="0.25">
      <c r="A25" s="80">
        <f t="shared" si="4"/>
        <v>19</v>
      </c>
      <c r="B25" s="89" t="s">
        <v>74</v>
      </c>
      <c r="C25" s="82" t="s">
        <v>75</v>
      </c>
      <c r="D25" s="82" t="s">
        <v>76</v>
      </c>
      <c r="E25" s="82" t="s">
        <v>77</v>
      </c>
      <c r="F25" s="83">
        <v>180</v>
      </c>
      <c r="G25" s="84"/>
      <c r="H25" s="84"/>
      <c r="I25" s="85"/>
      <c r="J25" s="32"/>
      <c r="K25" s="94">
        <f t="shared" si="0"/>
        <v>0</v>
      </c>
      <c r="L25" s="94">
        <f t="shared" si="1"/>
        <v>0</v>
      </c>
      <c r="M25" s="27"/>
      <c r="N25" s="33"/>
      <c r="O25" s="27"/>
      <c r="P25" s="27"/>
      <c r="Q25" s="27"/>
      <c r="R25" s="27"/>
      <c r="S25" s="28"/>
      <c r="T25" s="29"/>
      <c r="U25" s="27"/>
      <c r="V25" s="30">
        <f t="shared" si="2"/>
        <v>0</v>
      </c>
      <c r="W25" s="31">
        <f t="shared" si="3"/>
        <v>0</v>
      </c>
    </row>
    <row r="26" spans="1:23" s="70" customFormat="1" ht="24.95" customHeight="1" x14ac:dyDescent="0.25">
      <c r="A26" s="80">
        <f t="shared" si="4"/>
        <v>20</v>
      </c>
      <c r="B26" s="87">
        <v>40195002</v>
      </c>
      <c r="C26" s="82" t="s">
        <v>57</v>
      </c>
      <c r="D26" s="82" t="s">
        <v>78</v>
      </c>
      <c r="E26" s="82" t="s">
        <v>79</v>
      </c>
      <c r="F26" s="83">
        <v>80</v>
      </c>
      <c r="G26" s="84"/>
      <c r="H26" s="84"/>
      <c r="I26" s="85"/>
      <c r="J26" s="32"/>
      <c r="K26" s="94">
        <f t="shared" si="0"/>
        <v>0</v>
      </c>
      <c r="L26" s="94">
        <f t="shared" si="1"/>
        <v>0</v>
      </c>
      <c r="M26" s="27"/>
      <c r="N26" s="33"/>
      <c r="O26" s="27"/>
      <c r="P26" s="27"/>
      <c r="Q26" s="27"/>
      <c r="R26" s="27"/>
      <c r="S26" s="28"/>
      <c r="T26" s="29"/>
      <c r="U26" s="27"/>
      <c r="V26" s="30">
        <f t="shared" si="2"/>
        <v>0</v>
      </c>
      <c r="W26" s="31">
        <f t="shared" si="3"/>
        <v>0</v>
      </c>
    </row>
    <row r="27" spans="1:23" s="70" customFormat="1" ht="24.95" customHeight="1" x14ac:dyDescent="0.25">
      <c r="A27" s="80">
        <f t="shared" si="4"/>
        <v>21</v>
      </c>
      <c r="B27" s="87">
        <v>40195001</v>
      </c>
      <c r="C27" s="82" t="s">
        <v>57</v>
      </c>
      <c r="D27" s="82" t="s">
        <v>80</v>
      </c>
      <c r="E27" s="82" t="s">
        <v>73</v>
      </c>
      <c r="F27" s="83">
        <v>40</v>
      </c>
      <c r="G27" s="84"/>
      <c r="H27" s="84"/>
      <c r="I27" s="85"/>
      <c r="J27" s="32"/>
      <c r="K27" s="94">
        <f t="shared" si="0"/>
        <v>0</v>
      </c>
      <c r="L27" s="94">
        <f t="shared" si="1"/>
        <v>0</v>
      </c>
      <c r="M27" s="27"/>
      <c r="N27" s="33"/>
      <c r="O27" s="27"/>
      <c r="P27" s="27"/>
      <c r="Q27" s="27"/>
      <c r="R27" s="27"/>
      <c r="S27" s="28"/>
      <c r="T27" s="29"/>
      <c r="U27" s="27"/>
      <c r="V27" s="30">
        <f t="shared" si="2"/>
        <v>0</v>
      </c>
      <c r="W27" s="31">
        <f t="shared" si="3"/>
        <v>0</v>
      </c>
    </row>
    <row r="28" spans="1:23" s="70" customFormat="1" ht="35.25" customHeight="1" x14ac:dyDescent="0.25">
      <c r="A28" s="80">
        <f t="shared" si="4"/>
        <v>22</v>
      </c>
      <c r="B28" s="87">
        <v>46100000</v>
      </c>
      <c r="C28" s="82" t="s">
        <v>57</v>
      </c>
      <c r="D28" s="82" t="s">
        <v>81</v>
      </c>
      <c r="E28" s="82" t="s">
        <v>82</v>
      </c>
      <c r="F28" s="83">
        <v>31</v>
      </c>
      <c r="G28" s="84"/>
      <c r="H28" s="84"/>
      <c r="I28" s="85"/>
      <c r="J28" s="32"/>
      <c r="K28" s="94">
        <f t="shared" si="0"/>
        <v>0</v>
      </c>
      <c r="L28" s="94">
        <f t="shared" si="1"/>
        <v>0</v>
      </c>
      <c r="M28" s="27"/>
      <c r="N28" s="33"/>
      <c r="O28" s="27"/>
      <c r="P28" s="27"/>
      <c r="Q28" s="27"/>
      <c r="R28" s="27"/>
      <c r="S28" s="28"/>
      <c r="T28" s="29"/>
      <c r="U28" s="27"/>
      <c r="V28" s="30">
        <f t="shared" si="2"/>
        <v>0</v>
      </c>
      <c r="W28" s="31">
        <f t="shared" si="3"/>
        <v>0</v>
      </c>
    </row>
    <row r="29" spans="1:23" s="70" customFormat="1" ht="24.95" customHeight="1" x14ac:dyDescent="0.25">
      <c r="A29" s="80">
        <f t="shared" si="4"/>
        <v>23</v>
      </c>
      <c r="B29" s="89" t="s">
        <v>83</v>
      </c>
      <c r="C29" s="82" t="s">
        <v>53</v>
      </c>
      <c r="D29" s="82" t="s">
        <v>84</v>
      </c>
      <c r="E29" s="82" t="s">
        <v>85</v>
      </c>
      <c r="F29" s="83">
        <v>25</v>
      </c>
      <c r="G29" s="84"/>
      <c r="H29" s="84"/>
      <c r="I29" s="85"/>
      <c r="J29" s="32"/>
      <c r="K29" s="94">
        <f t="shared" si="0"/>
        <v>0</v>
      </c>
      <c r="L29" s="94">
        <f t="shared" si="1"/>
        <v>0</v>
      </c>
      <c r="M29" s="27"/>
      <c r="N29" s="33"/>
      <c r="O29" s="27"/>
      <c r="P29" s="27"/>
      <c r="Q29" s="27"/>
      <c r="R29" s="27"/>
      <c r="S29" s="28"/>
      <c r="T29" s="29"/>
      <c r="U29" s="27"/>
      <c r="V29" s="30">
        <f t="shared" si="2"/>
        <v>0</v>
      </c>
      <c r="W29" s="31">
        <f t="shared" si="3"/>
        <v>0</v>
      </c>
    </row>
    <row r="30" spans="1:23" s="70" customFormat="1" ht="24.95" customHeight="1" x14ac:dyDescent="0.25">
      <c r="A30" s="80">
        <f t="shared" si="4"/>
        <v>24</v>
      </c>
      <c r="B30" s="89" t="s">
        <v>86</v>
      </c>
      <c r="C30" s="82" t="s">
        <v>87</v>
      </c>
      <c r="D30" s="82" t="s">
        <v>88</v>
      </c>
      <c r="E30" s="82" t="s">
        <v>89</v>
      </c>
      <c r="F30" s="83">
        <v>25</v>
      </c>
      <c r="G30" s="84"/>
      <c r="H30" s="84"/>
      <c r="I30" s="85"/>
      <c r="J30" s="32"/>
      <c r="K30" s="94">
        <f t="shared" si="0"/>
        <v>0</v>
      </c>
      <c r="L30" s="94">
        <f t="shared" si="1"/>
        <v>0</v>
      </c>
      <c r="M30" s="27"/>
      <c r="N30" s="33"/>
      <c r="O30" s="27"/>
      <c r="P30" s="27"/>
      <c r="Q30" s="27"/>
      <c r="R30" s="27"/>
      <c r="S30" s="28"/>
      <c r="T30" s="29"/>
      <c r="U30" s="27"/>
      <c r="V30" s="30">
        <f t="shared" si="2"/>
        <v>0</v>
      </c>
      <c r="W30" s="31">
        <f t="shared" si="3"/>
        <v>0</v>
      </c>
    </row>
    <row r="31" spans="1:23" s="70" customFormat="1" ht="24.95" customHeight="1" x14ac:dyDescent="0.25">
      <c r="A31" s="80">
        <f t="shared" si="4"/>
        <v>25</v>
      </c>
      <c r="B31" s="89" t="s">
        <v>90</v>
      </c>
      <c r="C31" s="82" t="s">
        <v>91</v>
      </c>
      <c r="D31" s="82" t="s">
        <v>92</v>
      </c>
      <c r="E31" s="82" t="s">
        <v>93</v>
      </c>
      <c r="F31" s="83">
        <v>15</v>
      </c>
      <c r="G31" s="84"/>
      <c r="H31" s="84"/>
      <c r="I31" s="85"/>
      <c r="J31" s="32"/>
      <c r="K31" s="94">
        <f t="shared" si="0"/>
        <v>0</v>
      </c>
      <c r="L31" s="94">
        <f t="shared" si="1"/>
        <v>0</v>
      </c>
      <c r="M31" s="27"/>
      <c r="N31" s="33"/>
      <c r="O31" s="27"/>
      <c r="P31" s="27"/>
      <c r="Q31" s="27"/>
      <c r="R31" s="27"/>
      <c r="S31" s="28"/>
      <c r="T31" s="29"/>
      <c r="U31" s="27"/>
      <c r="V31" s="30">
        <f t="shared" si="2"/>
        <v>0</v>
      </c>
      <c r="W31" s="31">
        <f t="shared" si="3"/>
        <v>0</v>
      </c>
    </row>
    <row r="32" spans="1:23" s="70" customFormat="1" ht="24.95" customHeight="1" x14ac:dyDescent="0.25">
      <c r="A32" s="80">
        <f t="shared" si="4"/>
        <v>26</v>
      </c>
      <c r="B32" s="87">
        <v>6290</v>
      </c>
      <c r="C32" s="82" t="s">
        <v>53</v>
      </c>
      <c r="D32" s="82" t="s">
        <v>94</v>
      </c>
      <c r="E32" s="82" t="s">
        <v>95</v>
      </c>
      <c r="F32" s="83">
        <v>13</v>
      </c>
      <c r="G32" s="84"/>
      <c r="H32" s="84"/>
      <c r="I32" s="85"/>
      <c r="J32" s="32"/>
      <c r="K32" s="94">
        <f t="shared" si="0"/>
        <v>0</v>
      </c>
      <c r="L32" s="94">
        <f t="shared" si="1"/>
        <v>0</v>
      </c>
      <c r="M32" s="27"/>
      <c r="N32" s="33"/>
      <c r="O32" s="27"/>
      <c r="P32" s="27"/>
      <c r="Q32" s="27"/>
      <c r="R32" s="27"/>
      <c r="S32" s="28"/>
      <c r="T32" s="29"/>
      <c r="U32" s="27"/>
      <c r="V32" s="30">
        <f t="shared" si="2"/>
        <v>0</v>
      </c>
      <c r="W32" s="31">
        <f t="shared" si="3"/>
        <v>0</v>
      </c>
    </row>
    <row r="33" spans="1:23" s="70" customFormat="1" ht="37.5" x14ac:dyDescent="0.25">
      <c r="A33" s="80">
        <f t="shared" si="4"/>
        <v>27</v>
      </c>
      <c r="B33" s="87">
        <v>3353</v>
      </c>
      <c r="C33" s="82" t="s">
        <v>96</v>
      </c>
      <c r="D33" s="82" t="s">
        <v>97</v>
      </c>
      <c r="E33" s="82" t="s">
        <v>95</v>
      </c>
      <c r="F33" s="83">
        <v>10</v>
      </c>
      <c r="G33" s="84"/>
      <c r="H33" s="84"/>
      <c r="I33" s="85"/>
      <c r="J33" s="32"/>
      <c r="K33" s="94">
        <f t="shared" si="0"/>
        <v>0</v>
      </c>
      <c r="L33" s="94">
        <f t="shared" si="1"/>
        <v>0</v>
      </c>
      <c r="M33" s="27"/>
      <c r="N33" s="33"/>
      <c r="O33" s="27"/>
      <c r="P33" s="27"/>
      <c r="Q33" s="27"/>
      <c r="R33" s="27"/>
      <c r="S33" s="28"/>
      <c r="T33" s="29"/>
      <c r="U33" s="27"/>
      <c r="V33" s="30">
        <f t="shared" si="2"/>
        <v>0</v>
      </c>
      <c r="W33" s="31">
        <f t="shared" si="3"/>
        <v>0</v>
      </c>
    </row>
    <row r="34" spans="1:23" s="70" customFormat="1" ht="37.5" x14ac:dyDescent="0.25">
      <c r="A34" s="80">
        <f t="shared" si="4"/>
        <v>28</v>
      </c>
      <c r="B34" s="87">
        <v>3354</v>
      </c>
      <c r="C34" s="82" t="s">
        <v>96</v>
      </c>
      <c r="D34" s="82" t="s">
        <v>98</v>
      </c>
      <c r="E34" s="82" t="s">
        <v>95</v>
      </c>
      <c r="F34" s="83">
        <v>10</v>
      </c>
      <c r="G34" s="84"/>
      <c r="H34" s="84"/>
      <c r="I34" s="85"/>
      <c r="J34" s="32"/>
      <c r="K34" s="94">
        <f t="shared" si="0"/>
        <v>0</v>
      </c>
      <c r="L34" s="94">
        <f t="shared" si="1"/>
        <v>0</v>
      </c>
      <c r="M34" s="27"/>
      <c r="N34" s="33"/>
      <c r="O34" s="27"/>
      <c r="P34" s="27"/>
      <c r="Q34" s="27"/>
      <c r="R34" s="27"/>
      <c r="S34" s="28"/>
      <c r="T34" s="29"/>
      <c r="U34" s="27"/>
      <c r="V34" s="30">
        <f t="shared" si="2"/>
        <v>0</v>
      </c>
      <c r="W34" s="31">
        <f t="shared" si="3"/>
        <v>0</v>
      </c>
    </row>
    <row r="35" spans="1:23" s="70" customFormat="1" ht="24.95" customHeight="1" x14ac:dyDescent="0.25">
      <c r="A35" s="80">
        <f t="shared" si="4"/>
        <v>29</v>
      </c>
      <c r="B35" s="87">
        <v>130702</v>
      </c>
      <c r="C35" s="82" t="s">
        <v>31</v>
      </c>
      <c r="D35" s="82" t="s">
        <v>99</v>
      </c>
      <c r="E35" s="82" t="s">
        <v>95</v>
      </c>
      <c r="F35" s="83">
        <v>10</v>
      </c>
      <c r="G35" s="84"/>
      <c r="H35" s="84"/>
      <c r="I35" s="85"/>
      <c r="J35" s="32"/>
      <c r="K35" s="94">
        <f t="shared" si="0"/>
        <v>0</v>
      </c>
      <c r="L35" s="94">
        <f t="shared" si="1"/>
        <v>0</v>
      </c>
      <c r="M35" s="27"/>
      <c r="N35" s="33"/>
      <c r="O35" s="27"/>
      <c r="P35" s="27"/>
      <c r="Q35" s="27"/>
      <c r="R35" s="27"/>
      <c r="S35" s="28"/>
      <c r="T35" s="29"/>
      <c r="U35" s="27"/>
      <c r="V35" s="30">
        <f t="shared" si="2"/>
        <v>0</v>
      </c>
      <c r="W35" s="31">
        <f t="shared" si="3"/>
        <v>0</v>
      </c>
    </row>
    <row r="36" spans="1:23" s="70" customFormat="1" ht="24.95" customHeight="1" x14ac:dyDescent="0.25">
      <c r="A36" s="80">
        <f t="shared" si="4"/>
        <v>30</v>
      </c>
      <c r="B36" s="87">
        <v>7776064</v>
      </c>
      <c r="C36" s="82" t="s">
        <v>100</v>
      </c>
      <c r="D36" s="82" t="s">
        <v>101</v>
      </c>
      <c r="E36" s="82" t="s">
        <v>102</v>
      </c>
      <c r="F36" s="83">
        <v>8</v>
      </c>
      <c r="G36" s="84"/>
      <c r="H36" s="84"/>
      <c r="I36" s="85"/>
      <c r="J36" s="32"/>
      <c r="K36" s="94">
        <f t="shared" si="0"/>
        <v>0</v>
      </c>
      <c r="L36" s="94">
        <f t="shared" si="1"/>
        <v>0</v>
      </c>
      <c r="M36" s="27"/>
      <c r="N36" s="33"/>
      <c r="O36" s="27"/>
      <c r="P36" s="27"/>
      <c r="Q36" s="27"/>
      <c r="R36" s="27"/>
      <c r="S36" s="28"/>
      <c r="T36" s="29"/>
      <c r="U36" s="27"/>
      <c r="V36" s="30">
        <f t="shared" si="2"/>
        <v>0</v>
      </c>
      <c r="W36" s="31">
        <f t="shared" si="3"/>
        <v>0</v>
      </c>
    </row>
    <row r="37" spans="1:23" s="70" customFormat="1" ht="36.75" customHeight="1" x14ac:dyDescent="0.25">
      <c r="A37" s="80">
        <f t="shared" si="4"/>
        <v>31</v>
      </c>
      <c r="B37" s="87">
        <v>46210000</v>
      </c>
      <c r="C37" s="82" t="s">
        <v>57</v>
      </c>
      <c r="D37" s="82" t="s">
        <v>103</v>
      </c>
      <c r="E37" s="82" t="s">
        <v>104</v>
      </c>
      <c r="F37" s="83">
        <v>7</v>
      </c>
      <c r="G37" s="84"/>
      <c r="H37" s="84"/>
      <c r="I37" s="85"/>
      <c r="J37" s="32"/>
      <c r="K37" s="94">
        <f t="shared" si="0"/>
        <v>0</v>
      </c>
      <c r="L37" s="94">
        <f t="shared" si="1"/>
        <v>0</v>
      </c>
      <c r="M37" s="27"/>
      <c r="N37" s="33"/>
      <c r="O37" s="90"/>
      <c r="P37" s="90"/>
      <c r="Q37" s="90"/>
      <c r="R37" s="90"/>
      <c r="S37" s="91"/>
      <c r="T37" s="92"/>
      <c r="U37" s="90"/>
      <c r="V37" s="30">
        <f t="shared" si="2"/>
        <v>0</v>
      </c>
      <c r="W37" s="31">
        <f t="shared" si="3"/>
        <v>0</v>
      </c>
    </row>
    <row r="38" spans="1:23" s="70" customFormat="1" ht="24.95" customHeight="1" x14ac:dyDescent="0.25">
      <c r="A38" s="80">
        <f t="shared" si="4"/>
        <v>32</v>
      </c>
      <c r="B38" s="87">
        <v>19818</v>
      </c>
      <c r="C38" s="82" t="s">
        <v>105</v>
      </c>
      <c r="D38" s="82" t="s">
        <v>106</v>
      </c>
      <c r="E38" s="82" t="s">
        <v>107</v>
      </c>
      <c r="F38" s="83">
        <v>6</v>
      </c>
      <c r="G38" s="84"/>
      <c r="H38" s="84"/>
      <c r="I38" s="85"/>
      <c r="J38" s="32"/>
      <c r="K38" s="94">
        <f t="shared" si="0"/>
        <v>0</v>
      </c>
      <c r="L38" s="94">
        <f t="shared" si="1"/>
        <v>0</v>
      </c>
      <c r="M38" s="27"/>
      <c r="N38" s="33"/>
      <c r="O38" s="27"/>
      <c r="P38" s="27"/>
      <c r="Q38" s="27"/>
      <c r="R38" s="27"/>
      <c r="S38" s="28"/>
      <c r="T38" s="29"/>
      <c r="U38" s="27"/>
      <c r="V38" s="30">
        <f t="shared" si="2"/>
        <v>0</v>
      </c>
      <c r="W38" s="31">
        <f t="shared" si="3"/>
        <v>0</v>
      </c>
    </row>
    <row r="39" spans="1:23" s="70" customFormat="1" ht="24.95" customHeight="1" x14ac:dyDescent="0.25">
      <c r="A39" s="80">
        <f t="shared" si="4"/>
        <v>33</v>
      </c>
      <c r="B39" s="87">
        <v>1415</v>
      </c>
      <c r="C39" s="82" t="s">
        <v>108</v>
      </c>
      <c r="D39" s="82" t="s">
        <v>109</v>
      </c>
      <c r="E39" s="82" t="s">
        <v>110</v>
      </c>
      <c r="F39" s="83">
        <v>6</v>
      </c>
      <c r="G39" s="84"/>
      <c r="H39" s="84"/>
      <c r="I39" s="85"/>
      <c r="J39" s="32"/>
      <c r="K39" s="94">
        <f t="shared" si="0"/>
        <v>0</v>
      </c>
      <c r="L39" s="94">
        <f t="shared" si="1"/>
        <v>0</v>
      </c>
      <c r="M39" s="27"/>
      <c r="N39" s="33"/>
      <c r="O39" s="27"/>
      <c r="P39" s="27"/>
      <c r="Q39" s="27"/>
      <c r="R39" s="27"/>
      <c r="S39" s="28"/>
      <c r="T39" s="29"/>
      <c r="U39" s="27"/>
      <c r="V39" s="30">
        <f t="shared" si="2"/>
        <v>0</v>
      </c>
      <c r="W39" s="31">
        <f t="shared" si="3"/>
        <v>0</v>
      </c>
    </row>
    <row r="40" spans="1:23" s="70" customFormat="1" ht="24.95" customHeight="1" x14ac:dyDescent="0.25">
      <c r="A40" s="80">
        <f t="shared" si="4"/>
        <v>34</v>
      </c>
      <c r="B40" s="89" t="s">
        <v>111</v>
      </c>
      <c r="C40" s="82" t="s">
        <v>91</v>
      </c>
      <c r="D40" s="82" t="s">
        <v>112</v>
      </c>
      <c r="E40" s="82" t="s">
        <v>110</v>
      </c>
      <c r="F40" s="83">
        <v>6</v>
      </c>
      <c r="G40" s="84"/>
      <c r="H40" s="84"/>
      <c r="I40" s="85"/>
      <c r="J40" s="32"/>
      <c r="K40" s="94">
        <f t="shared" si="0"/>
        <v>0</v>
      </c>
      <c r="L40" s="94">
        <f t="shared" si="1"/>
        <v>0</v>
      </c>
      <c r="M40" s="27"/>
      <c r="N40" s="33"/>
      <c r="O40" s="27"/>
      <c r="P40" s="27"/>
      <c r="Q40" s="27"/>
      <c r="R40" s="27"/>
      <c r="S40" s="28"/>
      <c r="T40" s="29"/>
      <c r="U40" s="27"/>
      <c r="V40" s="30">
        <f t="shared" si="2"/>
        <v>0</v>
      </c>
      <c r="W40" s="31">
        <f t="shared" si="3"/>
        <v>0</v>
      </c>
    </row>
    <row r="41" spans="1:23" s="70" customFormat="1" ht="56.25" x14ac:dyDescent="0.25">
      <c r="A41" s="80">
        <f t="shared" si="4"/>
        <v>35</v>
      </c>
      <c r="B41" s="87">
        <v>46200000</v>
      </c>
      <c r="C41" s="82" t="s">
        <v>57</v>
      </c>
      <c r="D41" s="82" t="s">
        <v>113</v>
      </c>
      <c r="E41" s="82" t="s">
        <v>114</v>
      </c>
      <c r="F41" s="83">
        <v>5</v>
      </c>
      <c r="G41" s="84"/>
      <c r="H41" s="84"/>
      <c r="I41" s="85"/>
      <c r="J41" s="32"/>
      <c r="K41" s="94">
        <f t="shared" si="0"/>
        <v>0</v>
      </c>
      <c r="L41" s="94">
        <f t="shared" si="1"/>
        <v>0</v>
      </c>
      <c r="M41" s="27"/>
      <c r="N41" s="33"/>
      <c r="O41" s="27"/>
      <c r="P41" s="27"/>
      <c r="Q41" s="27"/>
      <c r="R41" s="27"/>
      <c r="S41" s="28"/>
      <c r="T41" s="29"/>
      <c r="U41" s="27"/>
      <c r="V41" s="30">
        <f t="shared" si="2"/>
        <v>0</v>
      </c>
      <c r="W41" s="31">
        <f t="shared" si="3"/>
        <v>0</v>
      </c>
    </row>
    <row r="42" spans="1:23" s="70" customFormat="1" ht="30.75" customHeight="1" x14ac:dyDescent="0.25">
      <c r="A42" s="80">
        <f t="shared" si="4"/>
        <v>36</v>
      </c>
      <c r="B42" s="87">
        <v>64750000</v>
      </c>
      <c r="C42" s="82" t="s">
        <v>57</v>
      </c>
      <c r="D42" s="82" t="s">
        <v>115</v>
      </c>
      <c r="E42" s="82" t="s">
        <v>116</v>
      </c>
      <c r="F42" s="83">
        <v>4</v>
      </c>
      <c r="G42" s="84"/>
      <c r="H42" s="84"/>
      <c r="I42" s="85"/>
      <c r="J42" s="32"/>
      <c r="K42" s="94">
        <f t="shared" si="0"/>
        <v>0</v>
      </c>
      <c r="L42" s="94">
        <f t="shared" si="1"/>
        <v>0</v>
      </c>
      <c r="M42" s="27"/>
      <c r="N42" s="33"/>
      <c r="O42" s="27"/>
      <c r="P42" s="27"/>
      <c r="Q42" s="27"/>
      <c r="R42" s="27"/>
      <c r="S42" s="28"/>
      <c r="T42" s="29"/>
      <c r="U42" s="27"/>
      <c r="V42" s="30">
        <f t="shared" si="2"/>
        <v>0</v>
      </c>
      <c r="W42" s="31">
        <f t="shared" si="3"/>
        <v>0</v>
      </c>
    </row>
    <row r="43" spans="1:23" s="70" customFormat="1" ht="24.95" customHeight="1" x14ac:dyDescent="0.25">
      <c r="A43" s="80">
        <f t="shared" si="4"/>
        <v>37</v>
      </c>
      <c r="B43" s="87">
        <v>51002</v>
      </c>
      <c r="C43" s="82" t="s">
        <v>117</v>
      </c>
      <c r="D43" s="82" t="s">
        <v>118</v>
      </c>
      <c r="E43" s="82" t="s">
        <v>119</v>
      </c>
      <c r="F43" s="83">
        <v>4</v>
      </c>
      <c r="G43" s="84"/>
      <c r="H43" s="84"/>
      <c r="I43" s="85"/>
      <c r="J43" s="32"/>
      <c r="K43" s="94">
        <f t="shared" si="0"/>
        <v>0</v>
      </c>
      <c r="L43" s="94">
        <f t="shared" si="1"/>
        <v>0</v>
      </c>
      <c r="M43" s="27"/>
      <c r="N43" s="33"/>
      <c r="O43" s="27"/>
      <c r="P43" s="27"/>
      <c r="Q43" s="27"/>
      <c r="R43" s="27"/>
      <c r="S43" s="28"/>
      <c r="T43" s="29"/>
      <c r="U43" s="27"/>
      <c r="V43" s="30">
        <f t="shared" si="2"/>
        <v>0</v>
      </c>
      <c r="W43" s="31">
        <f t="shared" si="3"/>
        <v>0</v>
      </c>
    </row>
    <row r="44" spans="1:23" s="70" customFormat="1" ht="24.95" customHeight="1" x14ac:dyDescent="0.25">
      <c r="A44" s="80">
        <f t="shared" si="4"/>
        <v>38</v>
      </c>
      <c r="B44" s="89" t="s">
        <v>120</v>
      </c>
      <c r="C44" s="82" t="s">
        <v>121</v>
      </c>
      <c r="D44" s="82" t="s">
        <v>122</v>
      </c>
      <c r="E44" s="82" t="s">
        <v>39</v>
      </c>
      <c r="F44" s="83">
        <v>3</v>
      </c>
      <c r="G44" s="84"/>
      <c r="H44" s="84"/>
      <c r="I44" s="85"/>
      <c r="J44" s="32"/>
      <c r="K44" s="94">
        <f t="shared" si="0"/>
        <v>0</v>
      </c>
      <c r="L44" s="94">
        <f t="shared" si="1"/>
        <v>0</v>
      </c>
      <c r="M44" s="27"/>
      <c r="N44" s="33"/>
      <c r="O44" s="27"/>
      <c r="P44" s="27"/>
      <c r="Q44" s="27"/>
      <c r="R44" s="27"/>
      <c r="S44" s="28"/>
      <c r="T44" s="29"/>
      <c r="U44" s="27"/>
      <c r="V44" s="30">
        <f t="shared" si="2"/>
        <v>0</v>
      </c>
      <c r="W44" s="31">
        <f t="shared" si="3"/>
        <v>0</v>
      </c>
    </row>
    <row r="45" spans="1:23" s="70" customFormat="1" ht="24.95" customHeight="1" x14ac:dyDescent="0.25">
      <c r="A45" s="80">
        <f t="shared" si="4"/>
        <v>39</v>
      </c>
      <c r="B45" s="87">
        <v>5104</v>
      </c>
      <c r="C45" s="82" t="s">
        <v>71</v>
      </c>
      <c r="D45" s="82" t="s">
        <v>123</v>
      </c>
      <c r="E45" s="82" t="s">
        <v>95</v>
      </c>
      <c r="F45" s="83">
        <v>2</v>
      </c>
      <c r="G45" s="84"/>
      <c r="H45" s="84"/>
      <c r="I45" s="85"/>
      <c r="J45" s="32"/>
      <c r="K45" s="94">
        <f t="shared" si="0"/>
        <v>0</v>
      </c>
      <c r="L45" s="94">
        <f t="shared" si="1"/>
        <v>0</v>
      </c>
      <c r="M45" s="27"/>
      <c r="N45" s="33"/>
      <c r="O45" s="27"/>
      <c r="P45" s="27"/>
      <c r="Q45" s="27"/>
      <c r="R45" s="27"/>
      <c r="S45" s="28"/>
      <c r="T45" s="29"/>
      <c r="U45" s="27"/>
      <c r="V45" s="30">
        <f t="shared" si="2"/>
        <v>0</v>
      </c>
      <c r="W45" s="31">
        <f t="shared" si="3"/>
        <v>0</v>
      </c>
    </row>
    <row r="46" spans="1:23" s="70" customFormat="1" ht="24.95" customHeight="1" x14ac:dyDescent="0.25">
      <c r="A46" s="80">
        <f t="shared" si="4"/>
        <v>40</v>
      </c>
      <c r="B46" s="89" t="s">
        <v>124</v>
      </c>
      <c r="C46" s="82" t="s">
        <v>100</v>
      </c>
      <c r="D46" s="82" t="s">
        <v>125</v>
      </c>
      <c r="E46" s="82" t="s">
        <v>126</v>
      </c>
      <c r="F46" s="83">
        <v>1</v>
      </c>
      <c r="G46" s="84"/>
      <c r="H46" s="84"/>
      <c r="I46" s="85"/>
      <c r="J46" s="32"/>
      <c r="K46" s="94">
        <f t="shared" si="0"/>
        <v>0</v>
      </c>
      <c r="L46" s="94">
        <f t="shared" si="1"/>
        <v>0</v>
      </c>
      <c r="M46" s="27"/>
      <c r="N46" s="33"/>
      <c r="O46" s="27"/>
      <c r="P46" s="27"/>
      <c r="Q46" s="27"/>
      <c r="R46" s="27"/>
      <c r="S46" s="28"/>
      <c r="T46" s="29"/>
      <c r="U46" s="27"/>
      <c r="V46" s="30">
        <f t="shared" si="2"/>
        <v>0</v>
      </c>
      <c r="W46" s="31">
        <f t="shared" si="3"/>
        <v>0</v>
      </c>
    </row>
    <row r="47" spans="1:23" s="70" customFormat="1" ht="24.95" customHeight="1" x14ac:dyDescent="0.25">
      <c r="A47" s="80">
        <f t="shared" si="4"/>
        <v>41</v>
      </c>
      <c r="B47" s="89" t="s">
        <v>127</v>
      </c>
      <c r="C47" s="82" t="s">
        <v>100</v>
      </c>
      <c r="D47" s="82" t="s">
        <v>128</v>
      </c>
      <c r="E47" s="82" t="s">
        <v>129</v>
      </c>
      <c r="F47" s="83">
        <v>1</v>
      </c>
      <c r="G47" s="84"/>
      <c r="H47" s="84"/>
      <c r="I47" s="85"/>
      <c r="J47" s="32"/>
      <c r="K47" s="94">
        <f t="shared" si="0"/>
        <v>0</v>
      </c>
      <c r="L47" s="94">
        <f t="shared" si="1"/>
        <v>0</v>
      </c>
      <c r="M47" s="27"/>
      <c r="N47" s="33"/>
      <c r="O47" s="27"/>
      <c r="P47" s="27"/>
      <c r="Q47" s="27"/>
      <c r="R47" s="27"/>
      <c r="S47" s="28"/>
      <c r="T47" s="29"/>
      <c r="U47" s="27"/>
      <c r="V47" s="30">
        <f t="shared" si="2"/>
        <v>0</v>
      </c>
      <c r="W47" s="31">
        <f t="shared" si="3"/>
        <v>0</v>
      </c>
    </row>
    <row r="48" spans="1:23" s="70" customFormat="1" ht="24.95" customHeight="1" x14ac:dyDescent="0.25">
      <c r="A48" s="80">
        <f t="shared" si="4"/>
        <v>42</v>
      </c>
      <c r="B48" s="89" t="s">
        <v>130</v>
      </c>
      <c r="C48" s="82" t="s">
        <v>100</v>
      </c>
      <c r="D48" s="82" t="s">
        <v>131</v>
      </c>
      <c r="E48" s="82" t="s">
        <v>132</v>
      </c>
      <c r="F48" s="83">
        <v>1</v>
      </c>
      <c r="G48" s="84"/>
      <c r="H48" s="84"/>
      <c r="I48" s="85"/>
      <c r="J48" s="32"/>
      <c r="K48" s="94">
        <f t="shared" si="0"/>
        <v>0</v>
      </c>
      <c r="L48" s="94">
        <f t="shared" si="1"/>
        <v>0</v>
      </c>
      <c r="M48" s="27"/>
      <c r="N48" s="33"/>
      <c r="O48" s="27"/>
      <c r="P48" s="27"/>
      <c r="Q48" s="27"/>
      <c r="R48" s="27"/>
      <c r="S48" s="28"/>
      <c r="T48" s="29"/>
      <c r="U48" s="27"/>
      <c r="V48" s="30">
        <f t="shared" si="2"/>
        <v>0</v>
      </c>
      <c r="W48" s="31">
        <f t="shared" si="3"/>
        <v>0</v>
      </c>
    </row>
    <row r="49" spans="1:23" s="70" customFormat="1" ht="24.95" customHeight="1" x14ac:dyDescent="0.25">
      <c r="A49" s="80">
        <f t="shared" si="4"/>
        <v>43</v>
      </c>
      <c r="B49" s="87">
        <v>46140000</v>
      </c>
      <c r="C49" s="82" t="s">
        <v>57</v>
      </c>
      <c r="D49" s="82" t="s">
        <v>133</v>
      </c>
      <c r="E49" s="82" t="s">
        <v>134</v>
      </c>
      <c r="F49" s="83">
        <v>13</v>
      </c>
      <c r="G49" s="84"/>
      <c r="H49" s="84"/>
      <c r="I49" s="85"/>
      <c r="J49" s="32"/>
      <c r="K49" s="94">
        <f t="shared" si="0"/>
        <v>0</v>
      </c>
      <c r="L49" s="94">
        <f t="shared" si="1"/>
        <v>0</v>
      </c>
      <c r="M49" s="27"/>
      <c r="N49" s="33"/>
      <c r="O49" s="27"/>
      <c r="P49" s="27"/>
      <c r="Q49" s="27"/>
      <c r="R49" s="27"/>
      <c r="S49" s="28"/>
      <c r="T49" s="29"/>
      <c r="U49" s="27"/>
      <c r="V49" s="30">
        <f t="shared" si="2"/>
        <v>0</v>
      </c>
      <c r="W49" s="31">
        <f t="shared" si="3"/>
        <v>0</v>
      </c>
    </row>
    <row r="50" spans="1:23" s="70" customFormat="1" ht="24.95" customHeight="1" x14ac:dyDescent="0.25">
      <c r="A50" s="80">
        <f t="shared" si="4"/>
        <v>44</v>
      </c>
      <c r="B50" s="87" t="s">
        <v>163</v>
      </c>
      <c r="C50" s="93" t="s">
        <v>165</v>
      </c>
      <c r="D50" s="82" t="s">
        <v>164</v>
      </c>
      <c r="E50" s="82" t="s">
        <v>163</v>
      </c>
      <c r="F50" s="83">
        <v>2</v>
      </c>
      <c r="G50" s="84"/>
      <c r="H50" s="84"/>
      <c r="I50" s="85"/>
      <c r="J50" s="32"/>
      <c r="K50" s="94"/>
      <c r="L50" s="94"/>
      <c r="M50" s="27"/>
      <c r="N50" s="33"/>
      <c r="O50" s="27"/>
      <c r="P50" s="27"/>
      <c r="Q50" s="27"/>
      <c r="R50" s="27"/>
      <c r="S50" s="28"/>
      <c r="T50" s="29"/>
      <c r="U50" s="27"/>
      <c r="V50" s="30"/>
      <c r="W50" s="31"/>
    </row>
    <row r="51" spans="1:23" s="70" customFormat="1" ht="37.5" x14ac:dyDescent="0.25">
      <c r="A51" s="80">
        <f t="shared" si="4"/>
        <v>45</v>
      </c>
      <c r="B51" s="87">
        <v>3253</v>
      </c>
      <c r="C51" s="82" t="s">
        <v>96</v>
      </c>
      <c r="D51" s="82" t="s">
        <v>135</v>
      </c>
      <c r="E51" s="82" t="s">
        <v>95</v>
      </c>
      <c r="F51" s="83">
        <v>3</v>
      </c>
      <c r="G51" s="84"/>
      <c r="H51" s="84"/>
      <c r="I51" s="85"/>
      <c r="J51" s="32"/>
      <c r="K51" s="94">
        <f t="shared" si="0"/>
        <v>0</v>
      </c>
      <c r="L51" s="94">
        <f t="shared" si="1"/>
        <v>0</v>
      </c>
      <c r="M51" s="27"/>
      <c r="N51" s="33"/>
      <c r="O51" s="27"/>
      <c r="P51" s="27"/>
      <c r="Q51" s="27"/>
      <c r="R51" s="27"/>
      <c r="S51" s="28"/>
      <c r="T51" s="29"/>
      <c r="U51" s="27"/>
      <c r="V51" s="30">
        <f t="shared" si="2"/>
        <v>0</v>
      </c>
      <c r="W51" s="31">
        <f t="shared" si="3"/>
        <v>0</v>
      </c>
    </row>
  </sheetData>
  <autoFilter ref="B5:W51">
    <sortState ref="A2:W274">
      <sortCondition descending="1" ref="E1:E274"/>
    </sortState>
  </autoFilter>
  <sortState ref="A4:X277">
    <sortCondition descending="1" ref="E4:E277"/>
  </sortState>
  <mergeCells count="2">
    <mergeCell ref="F4:J4"/>
    <mergeCell ref="K4:V4"/>
  </mergeCells>
  <pageMargins left="0.7" right="0.7" top="0.75" bottom="0.75" header="0.3" footer="0.3"/>
  <pageSetup paperSize="17" scale="5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abSelected="1" workbookViewId="0">
      <selection activeCell="B23" sqref="B23"/>
    </sheetView>
  </sheetViews>
  <sheetFormatPr defaultRowHeight="15" x14ac:dyDescent="0.25"/>
  <cols>
    <col min="1" max="1" width="32.42578125" customWidth="1"/>
    <col min="2" max="2" width="17.42578125" customWidth="1"/>
    <col min="3" max="3" width="23.140625" customWidth="1"/>
  </cols>
  <sheetData>
    <row r="1" spans="1:3" ht="24" customHeight="1" x14ac:dyDescent="0.25">
      <c r="A1" s="14" t="s">
        <v>180</v>
      </c>
      <c r="B1" s="14"/>
      <c r="C1" s="14"/>
    </row>
    <row r="2" spans="1:3" ht="24.75" customHeight="1" x14ac:dyDescent="0.25">
      <c r="A2" s="14" t="s">
        <v>184</v>
      </c>
      <c r="B2" s="14"/>
      <c r="C2" s="14"/>
    </row>
    <row r="3" spans="1:3" ht="15" customHeight="1" x14ac:dyDescent="0.25">
      <c r="A3" s="14"/>
      <c r="B3" s="14"/>
      <c r="C3" s="14"/>
    </row>
    <row r="4" spans="1:3" ht="15.75" x14ac:dyDescent="0.25">
      <c r="A4" s="13" t="s">
        <v>142</v>
      </c>
    </row>
    <row r="5" spans="1:3" ht="15.75" x14ac:dyDescent="0.25">
      <c r="A5" s="12"/>
    </row>
    <row r="6" spans="1:3" ht="15.4" customHeight="1" x14ac:dyDescent="0.25">
      <c r="A6" s="128" t="s">
        <v>17</v>
      </c>
      <c r="B6" s="130" t="s">
        <v>140</v>
      </c>
    </row>
    <row r="7" spans="1:3" ht="48.75" customHeight="1" x14ac:dyDescent="0.25">
      <c r="A7" s="129"/>
      <c r="B7" s="131"/>
    </row>
    <row r="8" spans="1:3" ht="15.75" x14ac:dyDescent="0.25">
      <c r="A8" s="12"/>
    </row>
    <row r="9" spans="1:3" ht="14.25" customHeight="1" x14ac:dyDescent="0.25">
      <c r="A9" s="132" t="s">
        <v>16</v>
      </c>
      <c r="B9" s="132" t="s">
        <v>3</v>
      </c>
      <c r="C9" s="132" t="s">
        <v>30</v>
      </c>
    </row>
    <row r="10" spans="1:3" x14ac:dyDescent="0.25">
      <c r="A10" s="133"/>
      <c r="B10" s="133"/>
      <c r="C10" s="133"/>
    </row>
    <row r="11" spans="1:3" x14ac:dyDescent="0.25">
      <c r="A11" s="45" t="s">
        <v>159</v>
      </c>
      <c r="B11" s="95"/>
      <c r="C11" s="95"/>
    </row>
    <row r="12" spans="1:3" ht="30" x14ac:dyDescent="0.25">
      <c r="A12" s="47" t="s">
        <v>148</v>
      </c>
      <c r="B12" s="96"/>
      <c r="C12" s="96"/>
    </row>
    <row r="13" spans="1:3" x14ac:dyDescent="0.25">
      <c r="A13" s="45" t="s">
        <v>153</v>
      </c>
      <c r="B13" s="95"/>
      <c r="C13" s="95"/>
    </row>
    <row r="14" spans="1:3" x14ac:dyDescent="0.25">
      <c r="A14" s="45" t="s">
        <v>152</v>
      </c>
      <c r="B14" s="95"/>
      <c r="C14" s="95"/>
    </row>
    <row r="15" spans="1:3" x14ac:dyDescent="0.25">
      <c r="A15" s="46" t="s">
        <v>146</v>
      </c>
      <c r="B15" s="97"/>
      <c r="C15" s="97"/>
    </row>
    <row r="16" spans="1:3" x14ac:dyDescent="0.25">
      <c r="A16" s="47" t="s">
        <v>192</v>
      </c>
      <c r="B16" s="96"/>
      <c r="C16" s="96"/>
    </row>
    <row r="17" spans="1:3" x14ac:dyDescent="0.25">
      <c r="A17" s="47" t="s">
        <v>188</v>
      </c>
      <c r="B17" s="96"/>
      <c r="C17" s="96"/>
    </row>
    <row r="18" spans="1:3" x14ac:dyDescent="0.25">
      <c r="A18" s="47" t="s">
        <v>189</v>
      </c>
      <c r="B18" s="96"/>
      <c r="C18" s="96"/>
    </row>
    <row r="19" spans="1:3" x14ac:dyDescent="0.25">
      <c r="A19" s="45" t="s">
        <v>151</v>
      </c>
      <c r="B19" s="95"/>
      <c r="C19" s="95"/>
    </row>
    <row r="20" spans="1:3" x14ac:dyDescent="0.25">
      <c r="A20" s="47" t="s">
        <v>190</v>
      </c>
      <c r="B20" s="96"/>
      <c r="C20" s="96"/>
    </row>
    <row r="21" spans="1:3" x14ac:dyDescent="0.25">
      <c r="A21" s="47" t="s">
        <v>147</v>
      </c>
      <c r="B21" s="96"/>
      <c r="C21" s="96"/>
    </row>
    <row r="22" spans="1:3" x14ac:dyDescent="0.25">
      <c r="A22" s="47" t="s">
        <v>191</v>
      </c>
      <c r="B22" s="96"/>
      <c r="C22" s="96"/>
    </row>
    <row r="23" spans="1:3" ht="30" x14ac:dyDescent="0.25">
      <c r="A23" s="45" t="s">
        <v>144</v>
      </c>
      <c r="B23" s="95"/>
      <c r="C23" s="95"/>
    </row>
    <row r="24" spans="1:3" x14ac:dyDescent="0.25">
      <c r="A24" s="47" t="s">
        <v>161</v>
      </c>
      <c r="B24" s="96"/>
      <c r="C24" s="96"/>
    </row>
    <row r="25" spans="1:3" x14ac:dyDescent="0.25">
      <c r="A25" s="47" t="s">
        <v>162</v>
      </c>
      <c r="B25" s="96"/>
      <c r="C25" s="96"/>
    </row>
    <row r="26" spans="1:3" ht="30" x14ac:dyDescent="0.25">
      <c r="A26" s="47" t="s">
        <v>160</v>
      </c>
      <c r="B26" s="96"/>
      <c r="C26" s="96"/>
    </row>
    <row r="27" spans="1:3" x14ac:dyDescent="0.25">
      <c r="A27" s="47" t="s">
        <v>149</v>
      </c>
      <c r="B27" s="96"/>
      <c r="C27" s="96"/>
    </row>
    <row r="28" spans="1:3" x14ac:dyDescent="0.25">
      <c r="A28" s="47" t="s">
        <v>150</v>
      </c>
      <c r="B28" s="96"/>
      <c r="C28" s="96"/>
    </row>
    <row r="29" spans="1:3" x14ac:dyDescent="0.25">
      <c r="A29" s="46" t="s">
        <v>145</v>
      </c>
      <c r="B29" s="97"/>
      <c r="C29" s="97"/>
    </row>
    <row r="30" spans="1:3" x14ac:dyDescent="0.25">
      <c r="A30" s="45" t="s">
        <v>154</v>
      </c>
      <c r="B30" s="97"/>
      <c r="C30" s="97"/>
    </row>
    <row r="31" spans="1:3" x14ac:dyDescent="0.25">
      <c r="A31" s="52" t="s">
        <v>157</v>
      </c>
      <c r="B31" s="4"/>
      <c r="C31" s="53" t="s">
        <v>158</v>
      </c>
    </row>
    <row r="32" spans="1:3" x14ac:dyDescent="0.25">
      <c r="A32" s="52" t="s">
        <v>157</v>
      </c>
      <c r="B32" s="4"/>
      <c r="C32" s="53" t="s">
        <v>158</v>
      </c>
    </row>
    <row r="33" spans="1:3" x14ac:dyDescent="0.25">
      <c r="A33" s="52" t="s">
        <v>157</v>
      </c>
      <c r="B33" s="4"/>
      <c r="C33" s="53" t="s">
        <v>158</v>
      </c>
    </row>
  </sheetData>
  <sortState ref="A9:C26">
    <sortCondition ref="A9:A26"/>
  </sortState>
  <mergeCells count="5">
    <mergeCell ref="A6:A7"/>
    <mergeCell ref="B6:B7"/>
    <mergeCell ref="A9:A10"/>
    <mergeCell ref="B9:B10"/>
    <mergeCell ref="C9:C10"/>
  </mergeCells>
  <pageMargins left="0.45" right="0.4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A2" sqref="A2"/>
    </sheetView>
  </sheetViews>
  <sheetFormatPr defaultRowHeight="15" x14ac:dyDescent="0.25"/>
  <cols>
    <col min="1" max="1" width="32.28515625" customWidth="1"/>
    <col min="2" max="2" width="15.42578125" bestFit="1" customWidth="1"/>
    <col min="3" max="3" width="22.85546875" customWidth="1"/>
    <col min="4" max="4" width="33.140625" customWidth="1"/>
    <col min="5" max="5" width="29.7109375" style="16" customWidth="1"/>
  </cols>
  <sheetData>
    <row r="1" spans="1:5" ht="18" x14ac:dyDescent="0.25">
      <c r="A1" s="14" t="s">
        <v>180</v>
      </c>
      <c r="B1" s="14"/>
      <c r="D1" s="23" t="s">
        <v>177</v>
      </c>
      <c r="E1" s="49"/>
    </row>
    <row r="2" spans="1:5" ht="18.75" x14ac:dyDescent="0.3">
      <c r="A2" s="69" t="s">
        <v>184</v>
      </c>
      <c r="D2" s="23" t="s">
        <v>178</v>
      </c>
      <c r="E2" s="50"/>
    </row>
    <row r="3" spans="1:5" ht="21" x14ac:dyDescent="0.35">
      <c r="A3" s="22" t="s">
        <v>29</v>
      </c>
      <c r="B3" s="21"/>
    </row>
    <row r="4" spans="1:5" ht="21" x14ac:dyDescent="0.35">
      <c r="A4" s="22"/>
      <c r="B4" s="21"/>
    </row>
    <row r="5" spans="1:5" ht="30" x14ac:dyDescent="0.25">
      <c r="A5" s="43" t="s">
        <v>28</v>
      </c>
      <c r="B5" s="43" t="s">
        <v>21</v>
      </c>
      <c r="C5" s="43" t="s">
        <v>20</v>
      </c>
      <c r="D5" s="43" t="s">
        <v>19</v>
      </c>
      <c r="E5" s="44" t="s">
        <v>18</v>
      </c>
    </row>
    <row r="6" spans="1:5" x14ac:dyDescent="0.25">
      <c r="A6" s="37" t="s">
        <v>27</v>
      </c>
      <c r="B6" s="98"/>
      <c r="C6" s="98"/>
      <c r="D6" s="98"/>
      <c r="E6" s="99"/>
    </row>
    <row r="7" spans="1:5" x14ac:dyDescent="0.25">
      <c r="A7" s="37" t="s">
        <v>26</v>
      </c>
      <c r="B7" s="98"/>
      <c r="C7" s="98"/>
      <c r="D7" s="98"/>
      <c r="E7" s="99"/>
    </row>
    <row r="8" spans="1:5" x14ac:dyDescent="0.25">
      <c r="A8" s="37" t="s">
        <v>25</v>
      </c>
      <c r="B8" s="98"/>
      <c r="C8" s="98"/>
      <c r="D8" s="98"/>
      <c r="E8" s="99"/>
    </row>
    <row r="9" spans="1:5" x14ac:dyDescent="0.25">
      <c r="A9" s="37" t="s">
        <v>24</v>
      </c>
      <c r="B9" s="98"/>
      <c r="C9" s="98"/>
      <c r="D9" s="98"/>
      <c r="E9" s="99"/>
    </row>
    <row r="10" spans="1:5" x14ac:dyDescent="0.25">
      <c r="A10" s="37" t="s">
        <v>23</v>
      </c>
      <c r="B10" s="100"/>
      <c r="C10" s="100"/>
      <c r="D10" s="100"/>
      <c r="E10" s="101"/>
    </row>
    <row r="11" spans="1:5" x14ac:dyDescent="0.25">
      <c r="A11" s="40"/>
      <c r="B11" s="40"/>
      <c r="C11" s="41"/>
      <c r="D11" s="41"/>
      <c r="E11" s="42"/>
    </row>
    <row r="12" spans="1:5" ht="30" x14ac:dyDescent="0.25">
      <c r="A12" s="43" t="s">
        <v>22</v>
      </c>
      <c r="B12" s="43" t="s">
        <v>21</v>
      </c>
      <c r="C12" s="43" t="s">
        <v>20</v>
      </c>
      <c r="D12" s="43" t="s">
        <v>19</v>
      </c>
      <c r="E12" s="44" t="s">
        <v>18</v>
      </c>
    </row>
    <row r="13" spans="1:5" x14ac:dyDescent="0.25">
      <c r="A13" s="39"/>
      <c r="B13" s="39"/>
      <c r="C13" s="37"/>
      <c r="D13" s="37"/>
      <c r="E13" s="38"/>
    </row>
    <row r="14" spans="1:5" x14ac:dyDescent="0.25">
      <c r="A14" s="17"/>
      <c r="B14" s="17"/>
      <c r="C14" s="19"/>
      <c r="D14" s="19"/>
      <c r="E14" s="20"/>
    </row>
    <row r="15" spans="1:5" x14ac:dyDescent="0.25">
      <c r="A15" s="17"/>
      <c r="B15" s="17"/>
      <c r="C15" s="17"/>
      <c r="D15" s="17"/>
      <c r="E15" s="18"/>
    </row>
    <row r="16" spans="1:5" x14ac:dyDescent="0.25">
      <c r="A16" s="17"/>
      <c r="B16" s="17"/>
      <c r="C16" s="17"/>
      <c r="D16" s="17"/>
      <c r="E16" s="18"/>
    </row>
    <row r="17" spans="1:5" x14ac:dyDescent="0.25">
      <c r="A17" s="17"/>
      <c r="B17" s="17"/>
      <c r="C17" s="17"/>
      <c r="D17" s="17"/>
      <c r="E17" s="18"/>
    </row>
    <row r="18" spans="1:5" x14ac:dyDescent="0.25">
      <c r="A18" s="17"/>
      <c r="B18" s="17"/>
      <c r="C18" s="17"/>
      <c r="D18" s="17"/>
      <c r="E18" s="18"/>
    </row>
    <row r="19" spans="1:5" x14ac:dyDescent="0.25">
      <c r="A19" s="17"/>
      <c r="B19" s="17"/>
      <c r="C19" s="17"/>
      <c r="D19" s="17"/>
      <c r="E19" s="18"/>
    </row>
    <row r="20" spans="1:5" x14ac:dyDescent="0.25">
      <c r="A20" s="17"/>
      <c r="B20" s="17"/>
      <c r="C20" s="17"/>
      <c r="D20" s="17"/>
      <c r="E20" s="18"/>
    </row>
    <row r="21" spans="1:5" x14ac:dyDescent="0.25">
      <c r="A21" s="17"/>
      <c r="B21" s="17"/>
      <c r="C21" s="17"/>
      <c r="D21" s="17"/>
      <c r="E21" s="18"/>
    </row>
    <row r="22" spans="1:5" x14ac:dyDescent="0.25">
      <c r="A22" s="17"/>
      <c r="B22" s="17"/>
      <c r="C22" s="17"/>
      <c r="D22" s="17"/>
      <c r="E22" s="18"/>
    </row>
    <row r="23" spans="1:5" x14ac:dyDescent="0.25">
      <c r="A23" s="17"/>
      <c r="B23" s="17"/>
      <c r="C23" s="17"/>
      <c r="D23" s="17"/>
      <c r="E23" s="18"/>
    </row>
  </sheetData>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A2" sqref="A2"/>
    </sheetView>
  </sheetViews>
  <sheetFormatPr defaultRowHeight="15" x14ac:dyDescent="0.25"/>
  <cols>
    <col min="3" max="3" width="20.28515625" customWidth="1"/>
  </cols>
  <sheetData>
    <row r="1" spans="1:14" ht="18" x14ac:dyDescent="0.25">
      <c r="A1" s="14" t="s">
        <v>180</v>
      </c>
      <c r="B1" s="14"/>
      <c r="E1" s="49"/>
      <c r="F1" s="63"/>
      <c r="G1" s="63"/>
      <c r="H1" s="23" t="s">
        <v>179</v>
      </c>
      <c r="I1" s="63"/>
      <c r="J1" s="63"/>
    </row>
    <row r="2" spans="1:14" ht="21" x14ac:dyDescent="0.35">
      <c r="A2" s="66" t="s">
        <v>184</v>
      </c>
      <c r="B2" s="65"/>
      <c r="C2" s="65"/>
      <c r="E2" s="50"/>
      <c r="F2" s="63"/>
      <c r="G2" s="63"/>
      <c r="H2" s="64" t="s">
        <v>178</v>
      </c>
      <c r="I2" s="63"/>
      <c r="J2" s="62"/>
      <c r="K2" s="65"/>
      <c r="L2" s="65"/>
      <c r="M2" s="65"/>
      <c r="N2" s="65"/>
    </row>
    <row r="3" spans="1:14" ht="21" x14ac:dyDescent="0.35">
      <c r="A3" s="66"/>
      <c r="B3" s="65"/>
      <c r="C3" s="65"/>
      <c r="E3" s="50"/>
      <c r="F3" s="63"/>
      <c r="G3" s="63"/>
      <c r="H3" s="64"/>
      <c r="I3" s="63"/>
      <c r="J3" s="62"/>
      <c r="K3" s="65"/>
      <c r="L3" s="65"/>
      <c r="M3" s="65"/>
      <c r="N3" s="65"/>
    </row>
    <row r="4" spans="1:14" ht="15.75" x14ac:dyDescent="0.25">
      <c r="A4" s="67" t="s">
        <v>6</v>
      </c>
      <c r="B4" s="135" t="s">
        <v>7</v>
      </c>
      <c r="C4" s="135"/>
      <c r="D4" s="135"/>
      <c r="E4" s="135"/>
      <c r="F4" s="135"/>
      <c r="G4" s="135"/>
      <c r="H4" s="135"/>
      <c r="I4" s="135"/>
      <c r="J4" s="135"/>
      <c r="K4" s="135"/>
      <c r="L4" s="135"/>
      <c r="M4" s="135"/>
      <c r="N4" s="135"/>
    </row>
    <row r="5" spans="1:14" x14ac:dyDescent="0.25">
      <c r="A5" s="68">
        <v>1</v>
      </c>
      <c r="B5" s="134"/>
      <c r="C5" s="134"/>
      <c r="D5" s="134"/>
      <c r="E5" s="134"/>
      <c r="F5" s="134"/>
      <c r="G5" s="134"/>
      <c r="H5" s="134"/>
      <c r="I5" s="134"/>
      <c r="J5" s="134"/>
      <c r="K5" s="134"/>
      <c r="L5" s="134"/>
      <c r="M5" s="134"/>
      <c r="N5" s="134"/>
    </row>
    <row r="6" spans="1:14" x14ac:dyDescent="0.25">
      <c r="A6" s="68">
        <v>2</v>
      </c>
      <c r="B6" s="134"/>
      <c r="C6" s="134"/>
      <c r="D6" s="134"/>
      <c r="E6" s="134"/>
      <c r="F6" s="134"/>
      <c r="G6" s="134"/>
      <c r="H6" s="134"/>
      <c r="I6" s="134"/>
      <c r="J6" s="134"/>
      <c r="K6" s="134"/>
      <c r="L6" s="134"/>
      <c r="M6" s="134"/>
      <c r="N6" s="134"/>
    </row>
    <row r="7" spans="1:14" x14ac:dyDescent="0.25">
      <c r="A7" s="68">
        <v>3</v>
      </c>
      <c r="B7" s="134"/>
      <c r="C7" s="134"/>
      <c r="D7" s="134"/>
      <c r="E7" s="134"/>
      <c r="F7" s="134"/>
      <c r="G7" s="134"/>
      <c r="H7" s="134"/>
      <c r="I7" s="134"/>
      <c r="J7" s="134"/>
      <c r="K7" s="134"/>
      <c r="L7" s="134"/>
      <c r="M7" s="134"/>
      <c r="N7" s="134"/>
    </row>
    <row r="8" spans="1:14" x14ac:dyDescent="0.25">
      <c r="A8" s="68">
        <v>4</v>
      </c>
      <c r="B8" s="134"/>
      <c r="C8" s="134"/>
      <c r="D8" s="134"/>
      <c r="E8" s="134"/>
      <c r="F8" s="134"/>
      <c r="G8" s="134"/>
      <c r="H8" s="134"/>
      <c r="I8" s="134"/>
      <c r="J8" s="134"/>
      <c r="K8" s="134"/>
      <c r="L8" s="134"/>
      <c r="M8" s="134"/>
      <c r="N8" s="134"/>
    </row>
    <row r="9" spans="1:14" x14ac:dyDescent="0.25">
      <c r="A9" s="68">
        <v>5</v>
      </c>
      <c r="B9" s="134"/>
      <c r="C9" s="134"/>
      <c r="D9" s="134"/>
      <c r="E9" s="134"/>
      <c r="F9" s="134"/>
      <c r="G9" s="134"/>
      <c r="H9" s="134"/>
      <c r="I9" s="134"/>
      <c r="J9" s="134"/>
      <c r="K9" s="134"/>
      <c r="L9" s="134"/>
      <c r="M9" s="134"/>
      <c r="N9" s="134"/>
    </row>
    <row r="10" spans="1:14" x14ac:dyDescent="0.25">
      <c r="A10" s="68">
        <v>6</v>
      </c>
      <c r="B10" s="134"/>
      <c r="C10" s="134"/>
      <c r="D10" s="134"/>
      <c r="E10" s="134"/>
      <c r="F10" s="134"/>
      <c r="G10" s="134"/>
      <c r="H10" s="134"/>
      <c r="I10" s="134"/>
      <c r="J10" s="134"/>
      <c r="K10" s="134"/>
      <c r="L10" s="134"/>
      <c r="M10" s="134"/>
      <c r="N10" s="134"/>
    </row>
    <row r="11" spans="1:14" x14ac:dyDescent="0.25">
      <c r="A11" s="68">
        <v>7</v>
      </c>
      <c r="B11" s="134"/>
      <c r="C11" s="134"/>
      <c r="D11" s="134"/>
      <c r="E11" s="134"/>
      <c r="F11" s="134"/>
      <c r="G11" s="134"/>
      <c r="H11" s="134"/>
      <c r="I11" s="134"/>
      <c r="J11" s="134"/>
      <c r="K11" s="134"/>
      <c r="L11" s="134"/>
      <c r="M11" s="134"/>
      <c r="N11" s="134"/>
    </row>
    <row r="12" spans="1:14" x14ac:dyDescent="0.25">
      <c r="A12" s="68">
        <v>8</v>
      </c>
      <c r="B12" s="134"/>
      <c r="C12" s="134"/>
      <c r="D12" s="134"/>
      <c r="E12" s="134"/>
      <c r="F12" s="134"/>
      <c r="G12" s="134"/>
      <c r="H12" s="134"/>
      <c r="I12" s="134"/>
      <c r="J12" s="134"/>
      <c r="K12" s="134"/>
      <c r="L12" s="134"/>
      <c r="M12" s="134"/>
      <c r="N12" s="134"/>
    </row>
    <row r="13" spans="1:14" x14ac:dyDescent="0.25">
      <c r="A13" s="68">
        <v>9</v>
      </c>
      <c r="B13" s="134"/>
      <c r="C13" s="134"/>
      <c r="D13" s="134"/>
      <c r="E13" s="134"/>
      <c r="F13" s="134"/>
      <c r="G13" s="134"/>
      <c r="H13" s="134"/>
      <c r="I13" s="134"/>
      <c r="J13" s="134"/>
      <c r="K13" s="134"/>
      <c r="L13" s="134"/>
      <c r="M13" s="134"/>
      <c r="N13" s="134"/>
    </row>
    <row r="14" spans="1:14" x14ac:dyDescent="0.25">
      <c r="A14" s="68">
        <v>10</v>
      </c>
      <c r="B14" s="134"/>
      <c r="C14" s="134"/>
      <c r="D14" s="134"/>
      <c r="E14" s="134"/>
      <c r="F14" s="134"/>
      <c r="G14" s="134"/>
      <c r="H14" s="134"/>
      <c r="I14" s="134"/>
      <c r="J14" s="134"/>
      <c r="K14" s="134"/>
      <c r="L14" s="134"/>
      <c r="M14" s="134"/>
      <c r="N14" s="134"/>
    </row>
    <row r="15" spans="1:14" x14ac:dyDescent="0.25">
      <c r="A15" s="68">
        <v>11</v>
      </c>
      <c r="B15" s="134"/>
      <c r="C15" s="134"/>
      <c r="D15" s="134"/>
      <c r="E15" s="134"/>
      <c r="F15" s="134"/>
      <c r="G15" s="134"/>
      <c r="H15" s="134"/>
      <c r="I15" s="134"/>
      <c r="J15" s="134"/>
      <c r="K15" s="134"/>
      <c r="L15" s="134"/>
      <c r="M15" s="134"/>
      <c r="N15" s="134"/>
    </row>
    <row r="16" spans="1:14" x14ac:dyDescent="0.25">
      <c r="A16" s="68">
        <v>12</v>
      </c>
      <c r="B16" s="134"/>
      <c r="C16" s="134"/>
      <c r="D16" s="134"/>
      <c r="E16" s="134"/>
      <c r="F16" s="134"/>
      <c r="G16" s="134"/>
      <c r="H16" s="134"/>
      <c r="I16" s="134"/>
      <c r="J16" s="134"/>
      <c r="K16" s="134"/>
      <c r="L16" s="134"/>
      <c r="M16" s="134"/>
      <c r="N16" s="134"/>
    </row>
    <row r="17" spans="1:14" x14ac:dyDescent="0.25">
      <c r="A17" s="68">
        <v>13</v>
      </c>
      <c r="B17" s="134"/>
      <c r="C17" s="134"/>
      <c r="D17" s="134"/>
      <c r="E17" s="134"/>
      <c r="F17" s="134"/>
      <c r="G17" s="134"/>
      <c r="H17" s="134"/>
      <c r="I17" s="134"/>
      <c r="J17" s="134"/>
      <c r="K17" s="134"/>
      <c r="L17" s="134"/>
      <c r="M17" s="134"/>
      <c r="N17" s="134"/>
    </row>
    <row r="18" spans="1:14" x14ac:dyDescent="0.25">
      <c r="A18" s="68">
        <v>14</v>
      </c>
      <c r="B18" s="134"/>
      <c r="C18" s="134"/>
      <c r="D18" s="134"/>
      <c r="E18" s="134"/>
      <c r="F18" s="134"/>
      <c r="G18" s="134"/>
      <c r="H18" s="134"/>
      <c r="I18" s="134"/>
      <c r="J18" s="134"/>
      <c r="K18" s="134"/>
      <c r="L18" s="134"/>
      <c r="M18" s="134"/>
      <c r="N18" s="134"/>
    </row>
    <row r="19" spans="1:14" x14ac:dyDescent="0.25">
      <c r="A19" s="68">
        <v>15</v>
      </c>
      <c r="B19" s="134"/>
      <c r="C19" s="134"/>
      <c r="D19" s="134"/>
      <c r="E19" s="134"/>
      <c r="F19" s="134"/>
      <c r="G19" s="134"/>
      <c r="H19" s="134"/>
      <c r="I19" s="134"/>
      <c r="J19" s="134"/>
      <c r="K19" s="134"/>
      <c r="L19" s="134"/>
      <c r="M19" s="134"/>
      <c r="N19" s="134"/>
    </row>
    <row r="20" spans="1:14" x14ac:dyDescent="0.25">
      <c r="A20" s="68">
        <v>16</v>
      </c>
      <c r="B20" s="134"/>
      <c r="C20" s="134"/>
      <c r="D20" s="134"/>
      <c r="E20" s="134"/>
      <c r="F20" s="134"/>
      <c r="G20" s="134"/>
      <c r="H20" s="134"/>
      <c r="I20" s="134"/>
      <c r="J20" s="134"/>
      <c r="K20" s="134"/>
      <c r="L20" s="134"/>
      <c r="M20" s="134"/>
      <c r="N20" s="134"/>
    </row>
    <row r="21" spans="1:14" x14ac:dyDescent="0.25">
      <c r="A21" s="68">
        <v>17</v>
      </c>
      <c r="B21" s="134"/>
      <c r="C21" s="134"/>
      <c r="D21" s="134"/>
      <c r="E21" s="134"/>
      <c r="F21" s="134"/>
      <c r="G21" s="134"/>
      <c r="H21" s="134"/>
      <c r="I21" s="134"/>
      <c r="J21" s="134"/>
      <c r="K21" s="134"/>
      <c r="L21" s="134"/>
      <c r="M21" s="134"/>
      <c r="N21" s="134"/>
    </row>
    <row r="22" spans="1:14" x14ac:dyDescent="0.25">
      <c r="A22" s="68">
        <v>18</v>
      </c>
      <c r="B22" s="134"/>
      <c r="C22" s="134"/>
      <c r="D22" s="134"/>
      <c r="E22" s="134"/>
      <c r="F22" s="134"/>
      <c r="G22" s="134"/>
      <c r="H22" s="134"/>
      <c r="I22" s="134"/>
      <c r="J22" s="134"/>
      <c r="K22" s="134"/>
      <c r="L22" s="134"/>
      <c r="M22" s="134"/>
      <c r="N22" s="134"/>
    </row>
    <row r="23" spans="1:14" x14ac:dyDescent="0.25">
      <c r="A23" s="68">
        <v>19</v>
      </c>
      <c r="B23" s="134"/>
      <c r="C23" s="134"/>
      <c r="D23" s="134"/>
      <c r="E23" s="134"/>
      <c r="F23" s="134"/>
      <c r="G23" s="134"/>
      <c r="H23" s="134"/>
      <c r="I23" s="134"/>
      <c r="J23" s="134"/>
      <c r="K23" s="134"/>
      <c r="L23" s="134"/>
      <c r="M23" s="134"/>
      <c r="N23" s="134"/>
    </row>
    <row r="24" spans="1:14" x14ac:dyDescent="0.25">
      <c r="A24" s="68">
        <v>20</v>
      </c>
      <c r="B24" s="134"/>
      <c r="C24" s="134"/>
      <c r="D24" s="134"/>
      <c r="E24" s="134"/>
      <c r="F24" s="134"/>
      <c r="G24" s="134"/>
      <c r="H24" s="134"/>
      <c r="I24" s="134"/>
      <c r="J24" s="134"/>
      <c r="K24" s="134"/>
      <c r="L24" s="134"/>
      <c r="M24" s="134"/>
      <c r="N24" s="134"/>
    </row>
    <row r="25" spans="1:14" x14ac:dyDescent="0.25">
      <c r="A25" s="68">
        <v>21</v>
      </c>
      <c r="B25" s="134"/>
      <c r="C25" s="134"/>
      <c r="D25" s="134"/>
      <c r="E25" s="134"/>
      <c r="F25" s="134"/>
      <c r="G25" s="134"/>
      <c r="H25" s="134"/>
      <c r="I25" s="134"/>
      <c r="J25" s="134"/>
      <c r="K25" s="134"/>
      <c r="L25" s="134"/>
      <c r="M25" s="134"/>
      <c r="N25" s="134"/>
    </row>
    <row r="26" spans="1:14" x14ac:dyDescent="0.25">
      <c r="A26" s="68">
        <v>22</v>
      </c>
      <c r="B26" s="134"/>
      <c r="C26" s="134"/>
      <c r="D26" s="134"/>
      <c r="E26" s="134"/>
      <c r="F26" s="134"/>
      <c r="G26" s="134"/>
      <c r="H26" s="134"/>
      <c r="I26" s="134"/>
      <c r="J26" s="134"/>
      <c r="K26" s="134"/>
      <c r="L26" s="134"/>
      <c r="M26" s="134"/>
      <c r="N26" s="134"/>
    </row>
    <row r="27" spans="1:14" x14ac:dyDescent="0.25">
      <c r="A27" s="68">
        <v>23</v>
      </c>
      <c r="B27" s="134"/>
      <c r="C27" s="134"/>
      <c r="D27" s="134"/>
      <c r="E27" s="134"/>
      <c r="F27" s="134"/>
      <c r="G27" s="134"/>
      <c r="H27" s="134"/>
      <c r="I27" s="134"/>
      <c r="J27" s="134"/>
      <c r="K27" s="134"/>
      <c r="L27" s="134"/>
      <c r="M27" s="134"/>
      <c r="N27" s="134"/>
    </row>
    <row r="28" spans="1:14" x14ac:dyDescent="0.25">
      <c r="A28" s="68">
        <v>24</v>
      </c>
      <c r="B28" s="134"/>
      <c r="C28" s="134"/>
      <c r="D28" s="134"/>
      <c r="E28" s="134"/>
      <c r="F28" s="134"/>
      <c r="G28" s="134"/>
      <c r="H28" s="134"/>
      <c r="I28" s="134"/>
      <c r="J28" s="134"/>
      <c r="K28" s="134"/>
      <c r="L28" s="134"/>
      <c r="M28" s="134"/>
      <c r="N28" s="134"/>
    </row>
    <row r="29" spans="1:14" x14ac:dyDescent="0.25">
      <c r="A29" s="68">
        <v>25</v>
      </c>
      <c r="B29" s="134"/>
      <c r="C29" s="134"/>
      <c r="D29" s="134"/>
      <c r="E29" s="134"/>
      <c r="F29" s="134"/>
      <c r="G29" s="134"/>
      <c r="H29" s="134"/>
      <c r="I29" s="134"/>
      <c r="J29" s="134"/>
      <c r="K29" s="134"/>
      <c r="L29" s="134"/>
      <c r="M29" s="134"/>
      <c r="N29" s="134"/>
    </row>
    <row r="30" spans="1:14" x14ac:dyDescent="0.25">
      <c r="A30" s="68">
        <v>26</v>
      </c>
      <c r="B30" s="134"/>
      <c r="C30" s="134"/>
      <c r="D30" s="134"/>
      <c r="E30" s="134"/>
      <c r="F30" s="134"/>
      <c r="G30" s="134"/>
      <c r="H30" s="134"/>
      <c r="I30" s="134"/>
      <c r="J30" s="134"/>
      <c r="K30" s="134"/>
      <c r="L30" s="134"/>
      <c r="M30" s="134"/>
      <c r="N30" s="134"/>
    </row>
  </sheetData>
  <mergeCells count="27">
    <mergeCell ref="B28:N28"/>
    <mergeCell ref="B29:N29"/>
    <mergeCell ref="B30:N30"/>
    <mergeCell ref="B22:N22"/>
    <mergeCell ref="B23:N23"/>
    <mergeCell ref="B24:N24"/>
    <mergeCell ref="B25:N25"/>
    <mergeCell ref="B26:N26"/>
    <mergeCell ref="B27:N27"/>
    <mergeCell ref="B21:N21"/>
    <mergeCell ref="B10:N10"/>
    <mergeCell ref="B11:N11"/>
    <mergeCell ref="B12:N12"/>
    <mergeCell ref="B13:N13"/>
    <mergeCell ref="B14:N14"/>
    <mergeCell ref="B15:N15"/>
    <mergeCell ref="B16:N16"/>
    <mergeCell ref="B17:N17"/>
    <mergeCell ref="B18:N18"/>
    <mergeCell ref="B19:N19"/>
    <mergeCell ref="B20:N20"/>
    <mergeCell ref="B9:N9"/>
    <mergeCell ref="B4:N4"/>
    <mergeCell ref="B5:N5"/>
    <mergeCell ref="B6:N6"/>
    <mergeCell ref="B7:N7"/>
    <mergeCell ref="B8:N8"/>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1-Sample Market Basket</vt:lpstr>
      <vt:lpstr>2-Category Discounts</vt:lpstr>
      <vt:lpstr>3-Financial Incentives</vt:lpstr>
      <vt:lpstr>4-Assumptions</vt:lpstr>
    </vt:vector>
  </TitlesOfParts>
  <Company>University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Denuzzio, David</dc:creator>
  <cp:lastModifiedBy>UITS</cp:lastModifiedBy>
  <cp:lastPrinted>2019-05-30T15:40:00Z</cp:lastPrinted>
  <dcterms:created xsi:type="dcterms:W3CDTF">2019-01-03T17:27:37Z</dcterms:created>
  <dcterms:modified xsi:type="dcterms:W3CDTF">2019-05-30T18:07:29Z</dcterms:modified>
</cp:coreProperties>
</file>